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amping 140320\Site Internet Les Peupliers\Version anglaise\"/>
    </mc:Choice>
  </mc:AlternateContent>
  <bookViews>
    <workbookView xWindow="-120" yWindow="-120" windowWidth="20730" windowHeight="11310"/>
  </bookViews>
  <sheets>
    <sheet name="Feuil1" sheetId="1" r:id="rId1"/>
  </sheets>
  <definedNames>
    <definedName name="_xlnm.Print_Area" localSheetId="0">Feuil1!$A:$K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" l="1"/>
  <c r="AT29" i="1" l="1"/>
  <c r="AT27" i="1"/>
  <c r="AT25" i="1"/>
  <c r="AT23" i="1"/>
  <c r="AT21" i="1"/>
  <c r="AT19" i="1"/>
  <c r="AT17" i="1"/>
  <c r="AT15" i="1"/>
  <c r="AW14" i="1"/>
  <c r="AP29" i="1"/>
  <c r="AQ29" i="1" s="1"/>
  <c r="AP27" i="1"/>
  <c r="AQ27" i="1" s="1"/>
  <c r="AP25" i="1"/>
  <c r="AQ25" i="1" s="1"/>
  <c r="AP23" i="1"/>
  <c r="AQ23" i="1" s="1"/>
  <c r="AP21" i="1"/>
  <c r="AQ21" i="1" s="1"/>
  <c r="AP19" i="1"/>
  <c r="AQ19" i="1" s="1"/>
  <c r="AP17" i="1"/>
  <c r="AQ17" i="1" s="1"/>
  <c r="AP15" i="1"/>
  <c r="AQ15" i="1" s="1"/>
  <c r="AS14" i="1"/>
  <c r="AL29" i="1"/>
  <c r="AL27" i="1"/>
  <c r="AL25" i="1"/>
  <c r="AL23" i="1"/>
  <c r="AL21" i="1"/>
  <c r="AL19" i="1"/>
  <c r="AL17" i="1"/>
  <c r="AL15" i="1"/>
  <c r="AO14" i="1"/>
  <c r="AH29" i="1"/>
  <c r="AH27" i="1"/>
  <c r="AH25" i="1"/>
  <c r="AH23" i="1"/>
  <c r="AH21" i="1"/>
  <c r="AH19" i="1"/>
  <c r="AH17" i="1"/>
  <c r="AH15" i="1"/>
  <c r="AK14" i="1"/>
  <c r="AG14" i="1"/>
  <c r="AD29" i="1"/>
  <c r="AD27" i="1"/>
  <c r="AD25" i="1"/>
  <c r="AD23" i="1"/>
  <c r="AD21" i="1"/>
  <c r="AD19" i="1"/>
  <c r="AD17" i="1"/>
  <c r="AD15" i="1"/>
  <c r="Z29" i="1"/>
  <c r="Z27" i="1"/>
  <c r="Z25" i="1"/>
  <c r="Z23" i="1"/>
  <c r="Z21" i="1"/>
  <c r="Z19" i="1"/>
  <c r="Z17" i="1"/>
  <c r="Z15" i="1"/>
  <c r="AC14" i="1"/>
  <c r="V29" i="1"/>
  <c r="V27" i="1"/>
  <c r="V25" i="1"/>
  <c r="V23" i="1"/>
  <c r="V21" i="1"/>
  <c r="V19" i="1"/>
  <c r="V17" i="1"/>
  <c r="V15" i="1"/>
  <c r="Y14" i="1"/>
  <c r="R29" i="1"/>
  <c r="R27" i="1"/>
  <c r="R25" i="1"/>
  <c r="R23" i="1"/>
  <c r="R21" i="1"/>
  <c r="R19" i="1"/>
  <c r="R17" i="1"/>
  <c r="U14" i="1"/>
  <c r="Q14" i="1"/>
  <c r="T9" i="1" l="1"/>
  <c r="X9" i="1" s="1"/>
  <c r="AB9" i="1" s="1"/>
  <c r="AF9" i="1" s="1"/>
  <c r="AJ9" i="1" s="1"/>
  <c r="AN9" i="1" s="1"/>
  <c r="AR9" i="1" s="1"/>
  <c r="AR19" i="1" s="1"/>
  <c r="N29" i="1"/>
  <c r="N27" i="1"/>
  <c r="N25" i="1"/>
  <c r="N23" i="1"/>
  <c r="N21" i="1"/>
  <c r="N19" i="1"/>
  <c r="N17" i="1"/>
  <c r="N15" i="1"/>
  <c r="AR25" i="1" l="1"/>
  <c r="AS25" i="1" s="1"/>
  <c r="J26" i="1" s="1"/>
  <c r="AR29" i="1"/>
  <c r="AR17" i="1"/>
  <c r="AR15" i="1"/>
  <c r="AR23" i="1"/>
  <c r="AV9" i="1"/>
  <c r="AR21" i="1"/>
  <c r="AS21" i="1" s="1"/>
  <c r="J22" i="1" s="1"/>
  <c r="AR27" i="1"/>
  <c r="AS27" i="1" s="1"/>
  <c r="J28" i="1" s="1"/>
  <c r="AU29" i="1"/>
  <c r="AU27" i="1"/>
  <c r="AU25" i="1"/>
  <c r="AU23" i="1"/>
  <c r="AU21" i="1"/>
  <c r="AU19" i="1"/>
  <c r="AU17" i="1"/>
  <c r="AS19" i="1"/>
  <c r="J20" i="1" s="1"/>
  <c r="AM29" i="1"/>
  <c r="AN29" i="1" s="1"/>
  <c r="AM27" i="1"/>
  <c r="AM25" i="1"/>
  <c r="AM23" i="1"/>
  <c r="AN23" i="1" s="1"/>
  <c r="AM21" i="1"/>
  <c r="AM19" i="1"/>
  <c r="AM17" i="1"/>
  <c r="AN17" i="1" s="1"/>
  <c r="AI29" i="1"/>
  <c r="AJ29" i="1" s="1"/>
  <c r="AI27" i="1"/>
  <c r="AI25" i="1"/>
  <c r="AI23" i="1"/>
  <c r="AJ23" i="1" s="1"/>
  <c r="AI21" i="1"/>
  <c r="AI19" i="1"/>
  <c r="AI17" i="1"/>
  <c r="AJ17" i="1" s="1"/>
  <c r="AE29" i="1"/>
  <c r="AF29" i="1" s="1"/>
  <c r="AE27" i="1"/>
  <c r="AE25" i="1"/>
  <c r="AE23" i="1"/>
  <c r="AF23" i="1" s="1"/>
  <c r="AE21" i="1"/>
  <c r="AE19" i="1"/>
  <c r="AE17" i="1"/>
  <c r="AF17" i="1" s="1"/>
  <c r="AA29" i="1"/>
  <c r="AB29" i="1" s="1"/>
  <c r="AA27" i="1"/>
  <c r="AB27" i="1" s="1"/>
  <c r="AA25" i="1"/>
  <c r="AA23" i="1"/>
  <c r="AB23" i="1" s="1"/>
  <c r="AA21" i="1"/>
  <c r="AB21" i="1" s="1"/>
  <c r="AA19" i="1"/>
  <c r="AA17" i="1"/>
  <c r="W29" i="1"/>
  <c r="X29" i="1" s="1"/>
  <c r="W27" i="1"/>
  <c r="W25" i="1"/>
  <c r="W23" i="1"/>
  <c r="X23" i="1" s="1"/>
  <c r="W21" i="1"/>
  <c r="W19" i="1"/>
  <c r="W17" i="1"/>
  <c r="X17" i="1" s="1"/>
  <c r="AU15" i="1"/>
  <c r="AM15" i="1"/>
  <c r="AN15" i="1" s="1"/>
  <c r="AI15" i="1"/>
  <c r="AJ15" i="1" s="1"/>
  <c r="AE15" i="1"/>
  <c r="AF15" i="1" s="1"/>
  <c r="AA15" i="1"/>
  <c r="AB15" i="1" s="1"/>
  <c r="W15" i="1"/>
  <c r="X15" i="1" s="1"/>
  <c r="S29" i="1"/>
  <c r="T29" i="1" s="1"/>
  <c r="S27" i="1"/>
  <c r="T27" i="1" s="1"/>
  <c r="S25" i="1"/>
  <c r="T25" i="1" s="1"/>
  <c r="S23" i="1"/>
  <c r="T23" i="1" s="1"/>
  <c r="S21" i="1"/>
  <c r="T21" i="1" s="1"/>
  <c r="S19" i="1"/>
  <c r="T19" i="1" s="1"/>
  <c r="S17" i="1"/>
  <c r="T17" i="1" s="1"/>
  <c r="O29" i="1"/>
  <c r="P29" i="1" s="1"/>
  <c r="O27" i="1"/>
  <c r="P27" i="1" s="1"/>
  <c r="O25" i="1"/>
  <c r="P25" i="1" s="1"/>
  <c r="O23" i="1"/>
  <c r="P23" i="1" s="1"/>
  <c r="O21" i="1"/>
  <c r="P21" i="1" s="1"/>
  <c r="O19" i="1"/>
  <c r="P19" i="1" s="1"/>
  <c r="O17" i="1"/>
  <c r="P17" i="1" s="1"/>
  <c r="O15" i="1"/>
  <c r="AV19" i="1" l="1"/>
  <c r="AV15" i="1"/>
  <c r="AW15" i="1" s="1"/>
  <c r="K16" i="1" s="1"/>
  <c r="AV23" i="1"/>
  <c r="AV29" i="1"/>
  <c r="AW29" i="1" s="1"/>
  <c r="K30" i="1" s="1"/>
  <c r="AV17" i="1"/>
  <c r="AW17" i="1" s="1"/>
  <c r="K18" i="1" s="1"/>
  <c r="AB17" i="1"/>
  <c r="AC17" i="1" s="1"/>
  <c r="F18" i="1" s="1"/>
  <c r="AB19" i="1"/>
  <c r="AC19" i="1" s="1"/>
  <c r="F20" i="1" s="1"/>
  <c r="AB25" i="1"/>
  <c r="AC25" i="1" s="1"/>
  <c r="F26" i="1" s="1"/>
  <c r="AF19" i="1"/>
  <c r="AG19" i="1" s="1"/>
  <c r="G20" i="1" s="1"/>
  <c r="AF25" i="1"/>
  <c r="AG25" i="1" s="1"/>
  <c r="G26" i="1" s="1"/>
  <c r="AJ19" i="1"/>
  <c r="AK19" i="1" s="1"/>
  <c r="H20" i="1" s="1"/>
  <c r="AJ25" i="1"/>
  <c r="AK25" i="1" s="1"/>
  <c r="H26" i="1" s="1"/>
  <c r="AN19" i="1"/>
  <c r="AO19" i="1" s="1"/>
  <c r="I20" i="1" s="1"/>
  <c r="AN25" i="1"/>
  <c r="AO25" i="1" s="1"/>
  <c r="I26" i="1" s="1"/>
  <c r="AV25" i="1"/>
  <c r="AW25" i="1" s="1"/>
  <c r="K26" i="1" s="1"/>
  <c r="AF21" i="1"/>
  <c r="AG21" i="1" s="1"/>
  <c r="G22" i="1" s="1"/>
  <c r="AF27" i="1"/>
  <c r="AG27" i="1" s="1"/>
  <c r="G28" i="1" s="1"/>
  <c r="AJ21" i="1"/>
  <c r="AK21" i="1" s="1"/>
  <c r="H22" i="1" s="1"/>
  <c r="AJ27" i="1"/>
  <c r="AK27" i="1" s="1"/>
  <c r="H28" i="1" s="1"/>
  <c r="AN21" i="1"/>
  <c r="AO21" i="1" s="1"/>
  <c r="I22" i="1" s="1"/>
  <c r="AN27" i="1"/>
  <c r="AO27" i="1" s="1"/>
  <c r="I28" i="1" s="1"/>
  <c r="AV21" i="1"/>
  <c r="AW21" i="1" s="1"/>
  <c r="K22" i="1" s="1"/>
  <c r="AV27" i="1"/>
  <c r="AW27" i="1" s="1"/>
  <c r="K28" i="1" s="1"/>
  <c r="X19" i="1"/>
  <c r="Y19" i="1" s="1"/>
  <c r="E20" i="1" s="1"/>
  <c r="X25" i="1"/>
  <c r="Y25" i="1" s="1"/>
  <c r="E26" i="1" s="1"/>
  <c r="X27" i="1"/>
  <c r="Y27" i="1" s="1"/>
  <c r="E28" i="1" s="1"/>
  <c r="X21" i="1"/>
  <c r="Y21" i="1" s="1"/>
  <c r="E22" i="1" s="1"/>
  <c r="P15" i="1"/>
  <c r="Q15" i="1" s="1"/>
  <c r="C16" i="1" s="1"/>
  <c r="AW19" i="1"/>
  <c r="K20" i="1" s="1"/>
  <c r="AW23" i="1"/>
  <c r="K24" i="1" s="1"/>
  <c r="AS17" i="1"/>
  <c r="J18" i="1" s="1"/>
  <c r="AS23" i="1"/>
  <c r="J24" i="1" s="1"/>
  <c r="AS29" i="1"/>
  <c r="J30" i="1" s="1"/>
  <c r="AO17" i="1"/>
  <c r="I18" i="1" s="1"/>
  <c r="AO23" i="1"/>
  <c r="I24" i="1" s="1"/>
  <c r="AO29" i="1"/>
  <c r="I30" i="1" s="1"/>
  <c r="AK17" i="1"/>
  <c r="H18" i="1" s="1"/>
  <c r="AK23" i="1"/>
  <c r="H24" i="1" s="1"/>
  <c r="AK29" i="1"/>
  <c r="H30" i="1" s="1"/>
  <c r="AG17" i="1"/>
  <c r="G18" i="1" s="1"/>
  <c r="AG23" i="1"/>
  <c r="G24" i="1" s="1"/>
  <c r="AG29" i="1"/>
  <c r="G30" i="1" s="1"/>
  <c r="AC21" i="1"/>
  <c r="F22" i="1" s="1"/>
  <c r="AC27" i="1"/>
  <c r="F28" i="1" s="1"/>
  <c r="AC23" i="1"/>
  <c r="F24" i="1" s="1"/>
  <c r="AC29" i="1"/>
  <c r="F30" i="1" s="1"/>
  <c r="Y17" i="1"/>
  <c r="E18" i="1" s="1"/>
  <c r="Y23" i="1"/>
  <c r="E24" i="1" s="1"/>
  <c r="Y29" i="1"/>
  <c r="E30" i="1" s="1"/>
  <c r="AS15" i="1"/>
  <c r="J16" i="1" s="1"/>
  <c r="AO15" i="1"/>
  <c r="I16" i="1" s="1"/>
  <c r="AK15" i="1"/>
  <c r="H16" i="1" s="1"/>
  <c r="AG15" i="1"/>
  <c r="G16" i="1" s="1"/>
  <c r="AC15" i="1"/>
  <c r="F16" i="1" s="1"/>
  <c r="Y15" i="1"/>
  <c r="E16" i="1" s="1"/>
  <c r="U29" i="1"/>
  <c r="D30" i="1" s="1"/>
  <c r="U27" i="1"/>
  <c r="D28" i="1" s="1"/>
  <c r="U25" i="1"/>
  <c r="D26" i="1" s="1"/>
  <c r="U23" i="1"/>
  <c r="D24" i="1" s="1"/>
  <c r="U21" i="1"/>
  <c r="D22" i="1" s="1"/>
  <c r="U19" i="1"/>
  <c r="D20" i="1" s="1"/>
  <c r="U17" i="1"/>
  <c r="D18" i="1" s="1"/>
  <c r="Q29" i="1"/>
  <c r="C30" i="1" s="1"/>
  <c r="Q27" i="1"/>
  <c r="C28" i="1" s="1"/>
  <c r="Q25" i="1"/>
  <c r="C26" i="1" s="1"/>
  <c r="Q23" i="1"/>
  <c r="C24" i="1" s="1"/>
  <c r="Q21" i="1"/>
  <c r="C22" i="1" s="1"/>
  <c r="Q19" i="1"/>
  <c r="C20" i="1" s="1"/>
  <c r="Q17" i="1"/>
  <c r="C18" i="1" s="1"/>
  <c r="R15" i="1" l="1"/>
  <c r="S15" i="1" s="1"/>
  <c r="T15" i="1" s="1"/>
  <c r="U15" i="1" l="1"/>
  <c r="D16" i="1" s="1"/>
</calcChain>
</file>

<file path=xl/sharedStrings.xml><?xml version="1.0" encoding="utf-8"?>
<sst xmlns="http://schemas.openxmlformats.org/spreadsheetml/2006/main" count="82" uniqueCount="69">
  <si>
    <t>MOBIL-HOME  IRM     23 m²</t>
  </si>
  <si>
    <t>CHALET « Fuster » 28 m²</t>
  </si>
  <si>
    <t>CHALET « Gitotel » 25 m²</t>
  </si>
  <si>
    <t>MOBIL-HOME IRM   32 m²</t>
  </si>
  <si>
    <t>MOBIL-HOME  IRM    16.10 m²</t>
  </si>
  <si>
    <t>R</t>
  </si>
  <si>
    <t>MOBIL-HOME  Watipi  28.80 m²</t>
  </si>
  <si>
    <t>CHALET « Néo Véga » 32m²</t>
  </si>
  <si>
    <t>350 Chemin de l'Auzon</t>
  </si>
  <si>
    <r>
      <t>_</t>
    </r>
    <r>
      <rPr>
        <sz val="10"/>
        <color theme="1"/>
        <rFont val="Times New Roman"/>
        <family val="1"/>
      </rPr>
      <t xml:space="preserve"> Options :  </t>
    </r>
  </si>
  <si>
    <r>
      <rPr>
        <sz val="10"/>
        <color theme="1"/>
        <rFont val="Wingdings"/>
        <charset val="2"/>
      </rPr>
      <t>(</t>
    </r>
    <r>
      <rPr>
        <sz val="10"/>
        <color theme="1"/>
        <rFont val="Comic Sans MS"/>
        <family val="4"/>
      </rPr>
      <t>: 04 75 37 71 47</t>
    </r>
  </si>
  <si>
    <t>www.camping-ardeche-vogue.com</t>
  </si>
  <si>
    <r>
      <t xml:space="preserve">VOGÜE </t>
    </r>
    <r>
      <rPr>
        <b/>
        <sz val="13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-  07 200 St. Maurice d’Ardèche</t>
    </r>
  </si>
  <si>
    <t>Camping Les Peupliers - SARL au capital de 30 000 €</t>
  </si>
  <si>
    <t>R.C.S. Aubenas : 878 346 592 00016  APE : 5530Z</t>
  </si>
  <si>
    <t>TVA : FR 62 878346592</t>
  </si>
  <si>
    <t>MOBIL HOME  Watipi  28 m²</t>
  </si>
  <si>
    <t>Mobil homes  &amp;  Chalets</t>
  </si>
  <si>
    <t>CHALET Fuster 28 m²</t>
  </si>
  <si>
    <t>CHALET Gitotel 25 m²</t>
  </si>
  <si>
    <t>CHALET Néo Véga 32 m²</t>
  </si>
  <si>
    <t>MOBIL HOME IRM 23 m²</t>
  </si>
  <si>
    <t>MOBIL HOME  Astria 16 m²</t>
  </si>
  <si>
    <t>three to four nights stay</t>
  </si>
  <si>
    <t>five to seven nights stay</t>
  </si>
  <si>
    <t>eight to fourteen nights stay</t>
  </si>
  <si>
    <t>fifteen to twenty-one nights stsay</t>
  </si>
  <si>
    <t>more than twenty-two nights stay</t>
  </si>
  <si>
    <t>discount</t>
  </si>
  <si>
    <t>open from April 4th to September 20th 2020</t>
  </si>
  <si>
    <t>April 4th to April 30th</t>
  </si>
  <si>
    <t>May 1st to May 19th</t>
  </si>
  <si>
    <t>May 20th to July 2nd</t>
  </si>
  <si>
    <t>July 3rd  to July 9th</t>
  </si>
  <si>
    <t>arrival after 3 p.m. departure before 11 a.m.</t>
  </si>
  <si>
    <t>July 10th to July 30th</t>
  </si>
  <si>
    <t>July 31st to August 15th</t>
  </si>
  <si>
    <t>August 16th to August 22nd</t>
  </si>
  <si>
    <t>August 23rd to August 29th</t>
  </si>
  <si>
    <t>August 30th to September 27th</t>
  </si>
  <si>
    <t xml:space="preserve">one night fare
</t>
  </si>
  <si>
    <r>
      <t>MOBIL HOME</t>
    </r>
    <r>
      <rPr>
        <sz val="9"/>
        <rFont val="Times New Roman"/>
        <family val="1"/>
      </rPr>
      <t xml:space="preserve"> without bathroom 15 m² </t>
    </r>
  </si>
  <si>
    <t>4 guests - 2 bedrooms</t>
  </si>
  <si>
    <t>5 guests - 2 bedrooms</t>
  </si>
  <si>
    <t>MOBIL HOME 3 bedrooms 32 à 36 m²</t>
  </si>
  <si>
    <t>6 guests - 3 bedrooms</t>
  </si>
  <si>
    <t>2 guests - 1 bedroom</t>
  </si>
  <si>
    <t>4 -6 guests - 2 bedrooms year 2017)</t>
  </si>
  <si>
    <t>the indicated fares are the maximum that can be charged over the given period</t>
  </si>
  <si>
    <r>
      <t>MOBIL-HOME 15m²</t>
    </r>
    <r>
      <rPr>
        <sz val="9"/>
        <color theme="1"/>
        <rFont val="Times New Roman"/>
        <family val="1"/>
      </rPr>
      <t xml:space="preserve"> low fare </t>
    </r>
  </si>
  <si>
    <t>no bathroom 4 guests 2 bedrooms</t>
  </si>
  <si>
    <t>4 guests 2 bedrooms</t>
  </si>
  <si>
    <t>5 guests 2 bedrooms</t>
  </si>
  <si>
    <t>6 guests 3 bedrooms</t>
  </si>
  <si>
    <r>
      <rPr>
        <sz val="9"/>
        <color theme="1"/>
        <rFont val="Times New Roman"/>
        <family val="1"/>
      </rPr>
      <t xml:space="preserve">2 guests 1 bedroom </t>
    </r>
    <r>
      <rPr>
        <sz val="9"/>
        <color theme="4" tint="-0.249977111117893"/>
        <rFont val="Times New Roman"/>
        <family val="1"/>
      </rPr>
      <t>year 2008</t>
    </r>
  </si>
  <si>
    <r>
      <t xml:space="preserve">4-6 guests 2 bedrooms </t>
    </r>
    <r>
      <rPr>
        <sz val="9"/>
        <color theme="4" tint="-0.249977111117893"/>
        <rFont val="Times New Roman"/>
        <family val="1"/>
      </rPr>
      <t>year 2017</t>
    </r>
  </si>
  <si>
    <t>Fares including the 10% VAT since January 2014</t>
  </si>
  <si>
    <r>
      <rPr>
        <b/>
        <sz val="10"/>
        <color theme="1"/>
        <rFont val="Wingdings 2"/>
        <family val="1"/>
        <charset val="2"/>
      </rPr>
      <t>R</t>
    </r>
    <r>
      <rPr>
        <b/>
        <sz val="10"/>
        <color theme="1"/>
        <rFont val="Times New Roman"/>
        <family val="1"/>
      </rPr>
      <t xml:space="preserve">  2nd car :</t>
    </r>
  </si>
  <si>
    <t>4 € per day</t>
  </si>
  <si>
    <t>5 € per day</t>
  </si>
  <si>
    <r>
      <rPr>
        <b/>
        <sz val="10"/>
        <color theme="1"/>
        <rFont val="Wingdings"/>
        <charset val="2"/>
      </rPr>
      <t>ü</t>
    </r>
    <r>
      <rPr>
        <b/>
        <sz val="10"/>
        <color theme="1"/>
        <rFont val="Calibri"/>
        <family val="2"/>
      </rPr>
      <t xml:space="preserve">  Pair of sheets rental : 15 € for a double bed - 12 € for a single bed </t>
    </r>
  </si>
  <si>
    <r>
      <rPr>
        <b/>
        <sz val="10"/>
        <color theme="1"/>
        <rFont val="Wingdings"/>
        <charset val="2"/>
      </rPr>
      <t>ü</t>
    </r>
    <r>
      <rPr>
        <b/>
        <sz val="10"/>
        <color theme="1"/>
        <rFont val="Calibri"/>
        <family val="2"/>
      </rPr>
      <t xml:space="preserve">  Towels rental :  5 € per guest</t>
    </r>
  </si>
  <si>
    <r>
      <rPr>
        <b/>
        <sz val="10"/>
        <color theme="1"/>
        <rFont val="Wingdings"/>
        <charset val="2"/>
      </rPr>
      <t>ü</t>
    </r>
    <r>
      <rPr>
        <b/>
        <sz val="10"/>
        <color theme="1"/>
        <rFont val="Calibri"/>
        <family val="2"/>
        <scheme val="minor"/>
      </rPr>
      <t xml:space="preserve">  End-of-stay housework fare : 65  €</t>
    </r>
  </si>
  <si>
    <t>per pet under contract conditions</t>
  </si>
  <si>
    <t>(on a leash, out of the rented premises)</t>
  </si>
  <si>
    <t>Booking fees for reservation  : 19 € (identical rate since 2008)</t>
  </si>
  <si>
    <t xml:space="preserve">Tourist tax (per day and per person more 17 years) : 0,66 € + Eco-tax (per day and per person) : 0,25 €  </t>
  </si>
  <si>
    <r>
      <t>_</t>
    </r>
    <r>
      <rPr>
        <sz val="10"/>
        <color theme="1"/>
        <rFont val="Times New Roman"/>
        <family val="1"/>
      </rPr>
      <t xml:space="preserve"> Supplements :</t>
    </r>
  </si>
  <si>
    <r>
      <rPr>
        <u/>
        <sz val="12"/>
        <color rgb="FFC00000"/>
        <rFont val="Times New Roman"/>
        <family val="1"/>
      </rPr>
      <t>Strongly advised</t>
    </r>
    <r>
      <rPr>
        <sz val="12"/>
        <color rgb="FFC00000"/>
        <rFont val="Times New Roman"/>
        <family val="1"/>
      </rPr>
      <t xml:space="preserve"> : </t>
    </r>
    <r>
      <rPr>
        <sz val="12"/>
        <color theme="1"/>
        <rFont val="Times New Roman"/>
        <family val="1"/>
      </rPr>
      <t>Cancellation insurance : 3% per stay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</si>
</sst>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6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Wingdings 2"/>
      <family val="1"/>
      <charset val="2"/>
    </font>
    <font>
      <b/>
      <i/>
      <sz val="14"/>
      <color rgb="FF002060"/>
      <name val="Times New Roman"/>
      <family val="1"/>
    </font>
    <font>
      <i/>
      <sz val="12"/>
      <color rgb="FF000080"/>
      <name val="Comic Sans MS"/>
      <family val="4"/>
    </font>
    <font>
      <sz val="14"/>
      <color theme="1"/>
      <name val="Wingdings 2"/>
      <family val="1"/>
      <charset val="2"/>
    </font>
    <font>
      <sz val="12"/>
      <color theme="1"/>
      <name val="Comic Sans MS"/>
      <family val="4"/>
    </font>
    <font>
      <u/>
      <sz val="11"/>
      <color theme="10"/>
      <name val="Calibri"/>
      <family val="2"/>
      <scheme val="minor"/>
    </font>
    <font>
      <b/>
      <i/>
      <sz val="12"/>
      <color rgb="FF00206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rgb="FF002060"/>
      <name val="Calibri Light"/>
      <family val="2"/>
      <scheme val="major"/>
    </font>
    <font>
      <b/>
      <i/>
      <sz val="10"/>
      <color rgb="FFC00000"/>
      <name val="Times New Roman"/>
      <family val="1"/>
    </font>
    <font>
      <u/>
      <sz val="12"/>
      <color rgb="FFFF388C"/>
      <name val="Times New Roman"/>
      <family val="1"/>
    </font>
    <font>
      <b/>
      <u/>
      <sz val="16"/>
      <color theme="9" tint="-0.499984740745262"/>
      <name val="Algerian"/>
      <family val="5"/>
    </font>
    <font>
      <u/>
      <sz val="12"/>
      <color rgb="FFC00000"/>
      <name val="Times New Roman"/>
      <family val="1"/>
    </font>
    <font>
      <sz val="12"/>
      <color rgb="FFC00000"/>
      <name val="Times New Roman"/>
      <family val="1"/>
    </font>
    <font>
      <sz val="10"/>
      <color theme="1"/>
      <name val="Wingdings 2"/>
      <family val="1"/>
      <charset val="2"/>
    </font>
    <font>
      <sz val="10"/>
      <color theme="1"/>
      <name val="Comic Sans MS"/>
      <family val="4"/>
    </font>
    <font>
      <sz val="8"/>
      <color theme="1"/>
      <name val="Comic Sans MS"/>
      <family val="4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rgb="FF00439E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u/>
      <sz val="14"/>
      <color theme="10"/>
      <name val="Calibri"/>
      <family val="2"/>
      <scheme val="minor"/>
    </font>
    <font>
      <sz val="10"/>
      <color rgb="FF006600"/>
      <name val="Calibri"/>
      <family val="2"/>
      <scheme val="minor"/>
    </font>
    <font>
      <sz val="10"/>
      <color rgb="FF006600"/>
      <name val="Times New Roman"/>
      <family val="1"/>
    </font>
    <font>
      <b/>
      <sz val="10"/>
      <color rgb="FF006600"/>
      <name val="Times New Roman"/>
      <family val="1"/>
    </font>
    <font>
      <b/>
      <u/>
      <sz val="18"/>
      <color theme="9" tint="-0.499984740745262"/>
      <name val="Algerian"/>
      <family val="5"/>
    </font>
    <font>
      <sz val="8"/>
      <color theme="1"/>
      <name val="Calibri"/>
      <family val="2"/>
      <scheme val="minor"/>
    </font>
    <font>
      <sz val="10"/>
      <color theme="1"/>
      <name val="Wingdings 3"/>
      <family val="1"/>
      <charset val="2"/>
    </font>
    <font>
      <b/>
      <sz val="10"/>
      <color theme="1"/>
      <name val="Wingdings 2"/>
      <family val="1"/>
      <charset val="2"/>
    </font>
    <font>
      <b/>
      <sz val="10"/>
      <color theme="1"/>
      <name val="Wingdings"/>
      <charset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"/>
    </font>
    <font>
      <sz val="10"/>
      <color theme="1"/>
      <name val="Wingdings"/>
      <charset val="2"/>
    </font>
    <font>
      <sz val="20"/>
      <color rgb="FF203864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name val="Comic Sans MS"/>
      <family val="4"/>
    </font>
    <font>
      <sz val="11"/>
      <color theme="1"/>
      <name val="Calibri"/>
      <family val="2"/>
      <scheme val="minor"/>
    </font>
    <font>
      <b/>
      <i/>
      <sz val="12"/>
      <color rgb="FF990099"/>
      <name val="Times New Roman"/>
      <family val="1"/>
    </font>
    <font>
      <b/>
      <i/>
      <sz val="16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theme="1"/>
      <name val="Wingdings 3"/>
      <family val="1"/>
      <charset val="2"/>
    </font>
    <font>
      <b/>
      <sz val="10"/>
      <color theme="1"/>
      <name val="Times New Roman"/>
      <family val="1"/>
    </font>
    <font>
      <b/>
      <sz val="10"/>
      <color rgb="FFFF0000"/>
      <name val="Calibri"/>
      <family val="2"/>
      <scheme val="minor"/>
    </font>
    <font>
      <b/>
      <u/>
      <sz val="26"/>
      <color theme="9" tint="-0.499984740745262"/>
      <name val="Algerian"/>
      <family val="5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name val="Calibri"/>
      <family val="2"/>
      <scheme val="minor"/>
    </font>
    <font>
      <sz val="9"/>
      <color theme="1"/>
      <name val="Comic Sans MS"/>
      <family val="4"/>
    </font>
    <font>
      <b/>
      <i/>
      <sz val="9"/>
      <color rgb="FF000080"/>
      <name val="Comic Sans MS"/>
      <family val="4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9"/>
      <color theme="4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ashed">
        <color theme="2" tint="-0.749961851863155"/>
      </bottom>
      <diagonal/>
    </border>
    <border>
      <left style="medium">
        <color rgb="FF000000"/>
      </left>
      <right style="medium">
        <color rgb="FF000000"/>
      </right>
      <top style="dashed">
        <color theme="2" tint="-0.749961851863155"/>
      </top>
      <bottom style="dashed">
        <color theme="2" tint="-0.749961851863155"/>
      </bottom>
      <diagonal/>
    </border>
    <border>
      <left/>
      <right style="medium">
        <color rgb="FF000000"/>
      </right>
      <top/>
      <bottom style="dashed">
        <color theme="2" tint="-0.749961851863155"/>
      </bottom>
      <diagonal/>
    </border>
    <border>
      <left/>
      <right style="medium">
        <color rgb="FF000000"/>
      </right>
      <top style="dashed">
        <color theme="2" tint="-0.749961851863155"/>
      </top>
      <bottom/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rgb="FF000000"/>
      </left>
      <right style="medium">
        <color rgb="FF000000"/>
      </right>
      <top/>
      <bottom style="dashed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theme="2" tint="-0.749961851863155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theme="2" tint="-0.749961851863155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rgb="FF000000"/>
      </right>
      <top style="dashed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43" fillId="0" borderId="0" applyFont="0" applyFill="0" applyBorder="0" applyAlignment="0" applyProtection="0"/>
  </cellStyleXfs>
  <cellXfs count="124">
    <xf numFmtId="0" fontId="0" fillId="0" borderId="0" xfId="0"/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9" fontId="14" fillId="0" borderId="0" xfId="0" applyNumberFormat="1" applyFont="1" applyAlignment="1">
      <alignment horizontal="center"/>
    </xf>
    <xf numFmtId="0" fontId="13" fillId="0" borderId="0" xfId="0" applyFont="1"/>
    <xf numFmtId="0" fontId="23" fillId="0" borderId="0" xfId="0" applyFont="1"/>
    <xf numFmtId="0" fontId="27" fillId="0" borderId="0" xfId="0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9" fillId="0" borderId="0" xfId="0" applyFont="1"/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16" fontId="31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26" fillId="0" borderId="0" xfId="0" applyFont="1"/>
    <xf numFmtId="0" fontId="1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vertical="center" wrapText="1"/>
    </xf>
    <xf numFmtId="6" fontId="5" fillId="0" borderId="8" xfId="0" applyNumberFormat="1" applyFont="1" applyBorder="1" applyAlignment="1">
      <alignment horizontal="center" vertical="center" wrapText="1"/>
    </xf>
    <xf numFmtId="6" fontId="5" fillId="0" borderId="2" xfId="0" applyNumberFormat="1" applyFont="1" applyBorder="1" applyAlignment="1">
      <alignment horizontal="center" vertical="center" wrapText="1"/>
    </xf>
    <xf numFmtId="6" fontId="5" fillId="0" borderId="3" xfId="0" applyNumberFormat="1" applyFont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 vertical="center" wrapText="1"/>
    </xf>
    <xf numFmtId="6" fontId="5" fillId="0" borderId="2" xfId="0" applyNumberFormat="1" applyFont="1" applyBorder="1" applyAlignment="1">
      <alignment vertical="center" wrapText="1"/>
    </xf>
    <xf numFmtId="6" fontId="5" fillId="0" borderId="4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164" fontId="5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wrapText="1"/>
    </xf>
    <xf numFmtId="6" fontId="5" fillId="0" borderId="9" xfId="0" applyNumberFormat="1" applyFont="1" applyBorder="1" applyAlignment="1">
      <alignment vertical="center" wrapText="1"/>
    </xf>
    <xf numFmtId="6" fontId="5" fillId="0" borderId="8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Border="1"/>
    <xf numFmtId="0" fontId="3" fillId="0" borderId="25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9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9" fontId="7" fillId="0" borderId="0" xfId="2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/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1" fillId="0" borderId="0" xfId="1" applyAlignment="1">
      <alignment vertical="center"/>
    </xf>
    <xf numFmtId="0" fontId="28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47" fillId="0" borderId="0" xfId="0" applyFont="1" applyAlignment="1">
      <alignment horizontal="right" vertical="top" wrapText="1"/>
    </xf>
    <xf numFmtId="0" fontId="49" fillId="0" borderId="0" xfId="0" applyFont="1" applyAlignment="1">
      <alignment vertical="center" wrapText="1"/>
    </xf>
    <xf numFmtId="0" fontId="37" fillId="0" borderId="0" xfId="0" applyFont="1"/>
    <xf numFmtId="0" fontId="50" fillId="0" borderId="0" xfId="0" applyFont="1" applyAlignment="1"/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/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4" fillId="0" borderId="0" xfId="0" applyFont="1"/>
    <xf numFmtId="0" fontId="55" fillId="0" borderId="0" xfId="0" applyFont="1" applyAlignment="1">
      <alignment vertical="center"/>
    </xf>
    <xf numFmtId="0" fontId="5" fillId="0" borderId="0" xfId="0" applyFont="1"/>
    <xf numFmtId="0" fontId="56" fillId="0" borderId="0" xfId="0" applyFont="1"/>
    <xf numFmtId="0" fontId="57" fillId="0" borderId="1" xfId="0" applyFont="1" applyBorder="1" applyAlignment="1">
      <alignment vertical="center" wrapText="1"/>
    </xf>
    <xf numFmtId="0" fontId="58" fillId="0" borderId="1" xfId="0" applyFont="1" applyBorder="1" applyAlignment="1">
      <alignment horizontal="center" vertical="center" wrapText="1"/>
    </xf>
    <xf numFmtId="16" fontId="58" fillId="0" borderId="1" xfId="0" applyNumberFormat="1" applyFont="1" applyBorder="1" applyAlignment="1">
      <alignment horizontal="center" vertical="center" wrapText="1"/>
    </xf>
    <xf numFmtId="6" fontId="60" fillId="0" borderId="10" xfId="0" applyNumberFormat="1" applyFont="1" applyBorder="1" applyAlignment="1">
      <alignment vertical="center" wrapText="1"/>
    </xf>
    <xf numFmtId="8" fontId="61" fillId="0" borderId="12" xfId="0" applyNumberFormat="1" applyFont="1" applyBorder="1" applyAlignment="1">
      <alignment vertical="center" wrapText="1"/>
    </xf>
    <xf numFmtId="0" fontId="57" fillId="0" borderId="16" xfId="0" applyFont="1" applyBorder="1" applyAlignment="1">
      <alignment vertical="center" wrapText="1"/>
    </xf>
    <xf numFmtId="6" fontId="60" fillId="0" borderId="13" xfId="0" applyNumberFormat="1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57" fillId="0" borderId="3" xfId="0" applyFont="1" applyBorder="1" applyAlignment="1">
      <alignment vertical="center" wrapText="1"/>
    </xf>
    <xf numFmtId="0" fontId="59" fillId="0" borderId="3" xfId="0" applyFont="1" applyBorder="1" applyAlignment="1">
      <alignment vertical="center" wrapText="1"/>
    </xf>
    <xf numFmtId="0" fontId="57" fillId="0" borderId="21" xfId="0" applyFont="1" applyBorder="1" applyAlignment="1">
      <alignment horizontal="left" vertical="center" wrapText="1"/>
    </xf>
    <xf numFmtId="6" fontId="60" fillId="0" borderId="22" xfId="0" applyNumberFormat="1" applyFont="1" applyBorder="1" applyAlignment="1">
      <alignment vertical="center" wrapText="1"/>
    </xf>
    <xf numFmtId="0" fontId="59" fillId="0" borderId="24" xfId="0" applyFont="1" applyBorder="1" applyAlignment="1">
      <alignment horizontal="left" vertical="center" wrapText="1"/>
    </xf>
    <xf numFmtId="8" fontId="61" fillId="0" borderId="28" xfId="0" applyNumberFormat="1" applyFont="1" applyBorder="1" applyAlignment="1">
      <alignment vertical="center" wrapText="1"/>
    </xf>
    <xf numFmtId="8" fontId="61" fillId="0" borderId="29" xfId="0" applyNumberFormat="1" applyFont="1" applyBorder="1" applyAlignment="1">
      <alignment vertical="center" wrapText="1"/>
    </xf>
    <xf numFmtId="0" fontId="0" fillId="0" borderId="19" xfId="0" applyFont="1" applyBorder="1"/>
    <xf numFmtId="0" fontId="0" fillId="0" borderId="1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0" xfId="0" applyFont="1" applyBorder="1"/>
    <xf numFmtId="0" fontId="0" fillId="0" borderId="0" xfId="0" applyFont="1"/>
    <xf numFmtId="0" fontId="0" fillId="0" borderId="20" xfId="0" applyFont="1" applyBorder="1"/>
    <xf numFmtId="0" fontId="0" fillId="0" borderId="23" xfId="0" applyFont="1" applyBorder="1"/>
    <xf numFmtId="0" fontId="57" fillId="0" borderId="14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4" fontId="5" fillId="0" borderId="2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00FF"/>
      <color rgb="FFFF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219075</xdr:rowOff>
    </xdr:from>
    <xdr:to>
      <xdr:col>1</xdr:col>
      <xdr:colOff>1905000</xdr:colOff>
      <xdr:row>7</xdr:row>
      <xdr:rowOff>41656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8625"/>
          <a:ext cx="3038475" cy="1498981"/>
        </a:xfrm>
        <a:prstGeom prst="rect">
          <a:avLst/>
        </a:prstGeom>
      </xdr:spPr>
    </xdr:pic>
    <xdr:clientData/>
  </xdr:twoCellAnchor>
  <xdr:twoCellAnchor>
    <xdr:from>
      <xdr:col>1</xdr:col>
      <xdr:colOff>1314450</xdr:colOff>
      <xdr:row>0</xdr:row>
      <xdr:rowOff>247649</xdr:rowOff>
    </xdr:from>
    <xdr:to>
      <xdr:col>4</xdr:col>
      <xdr:colOff>352425</xdr:colOff>
      <xdr:row>2</xdr:row>
      <xdr:rowOff>66674</xdr:rowOff>
    </xdr:to>
    <xdr:sp macro="" textlink="">
      <xdr:nvSpPr>
        <xdr:cNvPr id="794" name="WordArt 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47925" y="247649"/>
          <a:ext cx="2676525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1600" kern="10" spc="0">
              <a:ln w="19050">
                <a:solidFill>
                  <a:srgbClr val="272727"/>
                </a:solidFill>
                <a:round/>
                <a:headEnd/>
                <a:tailEnd/>
              </a:ln>
              <a:solidFill>
                <a:srgbClr val="FF3300"/>
              </a:solidFill>
              <a:effectLst>
                <a:outerShdw dist="107763" dir="13500000" sx="125000" sy="125000" algn="br" rotWithShape="0">
                  <a:srgbClr val="9999FF">
                    <a:alpha val="50000"/>
                  </a:srgbClr>
                </a:outerShdw>
              </a:effectLst>
              <a:latin typeface="Arial Black" panose="020B0A04020102020204" pitchFamily="34" charset="0"/>
            </a:rPr>
            <a:t>2020</a:t>
          </a:r>
          <a:r>
            <a:rPr lang="fr-FR" sz="1600" kern="10" spc="0" baseline="0">
              <a:ln w="19050">
                <a:solidFill>
                  <a:srgbClr val="272727"/>
                </a:solidFill>
                <a:round/>
                <a:headEnd/>
                <a:tailEnd/>
              </a:ln>
              <a:solidFill>
                <a:srgbClr val="FF3300"/>
              </a:solidFill>
              <a:effectLst>
                <a:outerShdw dist="107763" dir="13500000" sx="125000" sy="125000" algn="br" rotWithShape="0">
                  <a:srgbClr val="9999FF">
                    <a:alpha val="50000"/>
                  </a:srgbClr>
                </a:outerShdw>
              </a:effectLst>
              <a:latin typeface="Arial Black" panose="020B0A04020102020204" pitchFamily="34" charset="0"/>
            </a:rPr>
            <a:t> fares</a:t>
          </a:r>
          <a:r>
            <a:rPr lang="fr-FR" sz="1600" kern="10" spc="0">
              <a:ln w="19050">
                <a:solidFill>
                  <a:srgbClr val="272727"/>
                </a:solidFill>
                <a:round/>
                <a:headEnd/>
                <a:tailEnd/>
              </a:ln>
              <a:solidFill>
                <a:srgbClr val="FF3300"/>
              </a:solidFill>
              <a:effectLst>
                <a:outerShdw dist="107763" dir="13500000" sx="125000" sy="125000" algn="br" rotWithShape="0">
                  <a:srgbClr val="9999FF">
                    <a:alpha val="50000"/>
                  </a:srgbClr>
                </a:outerShdw>
              </a:effectLst>
              <a:latin typeface="Arial Black" panose="020B0A04020102020204" pitchFamily="34" charset="0"/>
            </a:rPr>
            <a:t>"</a:t>
          </a:r>
        </a:p>
      </xdr:txBody>
    </xdr:sp>
    <xdr:clientData/>
  </xdr:twoCellAnchor>
  <xdr:oneCellAnchor>
    <xdr:from>
      <xdr:col>0</xdr:col>
      <xdr:colOff>11905</xdr:colOff>
      <xdr:row>14</xdr:row>
      <xdr:rowOff>4764</xdr:rowOff>
    </xdr:from>
    <xdr:ext cx="1119187" cy="4953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905" y="3350420"/>
          <a:ext cx="1119187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12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glow rad="139700">
                  <a:schemeClr val="accent4">
                    <a:satMod val="175000"/>
                    <a:alpha val="40000"/>
                  </a:schemeClr>
                </a:glow>
              </a:effectLst>
            </a:rPr>
            <a:t>one</a:t>
          </a:r>
          <a:r>
            <a:rPr lang="fr-FR" sz="1200" b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glow rad="139700">
                  <a:schemeClr val="accent4">
                    <a:satMod val="175000"/>
                    <a:alpha val="40000"/>
                  </a:schemeClr>
                </a:glow>
              </a:effectLst>
            </a:rPr>
            <a:t>-night fare</a:t>
          </a:r>
          <a:endParaRPr lang="fr-FR" sz="12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glow rad="139700">
                <a:schemeClr val="accent4">
                  <a:satMod val="175000"/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6</xdr:col>
      <xdr:colOff>485775</xdr:colOff>
      <xdr:row>4</xdr:row>
      <xdr:rowOff>136475</xdr:rowOff>
    </xdr:from>
    <xdr:ext cx="3587542" cy="718530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185782">
          <a:off x="7015692" y="1300642"/>
          <a:ext cx="3587542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FF33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arrival</a:t>
          </a:r>
          <a:r>
            <a:rPr lang="fr-FR" sz="2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FF33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and departure days </a:t>
          </a:r>
        </a:p>
        <a:p>
          <a:pPr algn="ctr"/>
          <a:r>
            <a:rPr lang="fr-FR" sz="2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FF33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at will</a:t>
          </a:r>
          <a:endParaRPr lang="fr-FR" sz="2000" b="1" cap="none" spc="0">
            <a:ln w="9525">
              <a:solidFill>
                <a:schemeClr val="bg1"/>
              </a:solidFill>
              <a:prstDash val="solid"/>
            </a:ln>
            <a:solidFill>
              <a:srgbClr val="FF33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17</xdr:row>
      <xdr:rowOff>49107</xdr:rowOff>
    </xdr:from>
    <xdr:ext cx="1095374" cy="609013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5CA27AF-2C9B-4080-9234-3CE275071092}"/>
            </a:ext>
          </a:extLst>
        </xdr:cNvPr>
        <xdr:cNvSpPr/>
      </xdr:nvSpPr>
      <xdr:spPr>
        <a:xfrm>
          <a:off x="0" y="6430857"/>
          <a:ext cx="1095374" cy="609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whole</a:t>
          </a:r>
          <a:r>
            <a:rPr lang="fr-FR" sz="1100" b="0" baseline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week fare</a:t>
          </a:r>
          <a:endParaRPr lang="fr-FR" sz="1100" b="0"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  <a:p>
          <a:pPr algn="ctr"/>
          <a:endParaRPr lang="fr-FR" sz="1100" b="0" cap="none" spc="0">
            <a:ln w="0"/>
            <a:solidFill>
              <a:schemeClr val="accent1"/>
            </a:solidFill>
            <a:effectLst>
              <a:glow rad="101600">
                <a:schemeClr val="accent4">
                  <a:satMod val="175000"/>
                  <a:alpha val="40000"/>
                </a:schemeClr>
              </a:glow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095374" cy="609013"/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ACB5C607-E53D-4490-ADC3-8FC9485F9456}"/>
            </a:ext>
          </a:extLst>
        </xdr:cNvPr>
        <xdr:cNvSpPr/>
      </xdr:nvSpPr>
      <xdr:spPr>
        <a:xfrm>
          <a:off x="0" y="7440083"/>
          <a:ext cx="1095374" cy="609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whole</a:t>
          </a:r>
          <a:r>
            <a:rPr lang="fr-FR" sz="1100" b="0" baseline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week fare</a:t>
          </a:r>
          <a:endParaRPr lang="fr-FR" sz="1100" b="0"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  <a:p>
          <a:pPr algn="ctr"/>
          <a:endParaRPr lang="fr-FR" sz="1100" b="0" cap="none" spc="0">
            <a:ln w="0"/>
            <a:solidFill>
              <a:schemeClr val="accent1"/>
            </a:solidFill>
            <a:effectLst>
              <a:glow rad="101600">
                <a:schemeClr val="accent4">
                  <a:satMod val="175000"/>
                  <a:alpha val="40000"/>
                </a:schemeClr>
              </a:glow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095374" cy="609013"/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7CEAFE38-704B-4C41-A4B1-F8E9C11E388A}"/>
            </a:ext>
          </a:extLst>
        </xdr:cNvPr>
        <xdr:cNvSpPr/>
      </xdr:nvSpPr>
      <xdr:spPr>
        <a:xfrm>
          <a:off x="0" y="8498417"/>
          <a:ext cx="1095374" cy="609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whole</a:t>
          </a:r>
          <a:r>
            <a:rPr lang="fr-FR" sz="1100" b="0" baseline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week fare</a:t>
          </a:r>
          <a:endParaRPr lang="fr-FR" sz="1100" b="0"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  <a:p>
          <a:pPr algn="ctr"/>
          <a:endParaRPr lang="fr-FR" sz="1100" b="0" cap="none" spc="0">
            <a:ln w="0"/>
            <a:solidFill>
              <a:schemeClr val="accent1"/>
            </a:solidFill>
            <a:effectLst>
              <a:glow rad="101600">
                <a:schemeClr val="accent4">
                  <a:satMod val="175000"/>
                  <a:alpha val="40000"/>
                </a:schemeClr>
              </a:glow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95374" cy="609013"/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DCF974EF-2CC7-47A2-BF11-19AFE2066FF8}"/>
            </a:ext>
          </a:extLst>
        </xdr:cNvPr>
        <xdr:cNvSpPr/>
      </xdr:nvSpPr>
      <xdr:spPr>
        <a:xfrm>
          <a:off x="0" y="9556750"/>
          <a:ext cx="1095374" cy="609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whole</a:t>
          </a:r>
          <a:r>
            <a:rPr lang="fr-FR" sz="1100" b="0" baseline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week fare</a:t>
          </a:r>
          <a:endParaRPr lang="fr-FR" sz="1100" b="0"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  <a:p>
          <a:pPr algn="ctr"/>
          <a:endParaRPr lang="fr-FR" sz="1100" b="0" cap="none" spc="0">
            <a:ln w="0"/>
            <a:solidFill>
              <a:schemeClr val="accent1"/>
            </a:solidFill>
            <a:effectLst>
              <a:glow rad="101600">
                <a:schemeClr val="accent4">
                  <a:satMod val="175000"/>
                  <a:alpha val="40000"/>
                </a:schemeClr>
              </a:glow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095374" cy="609013"/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C232DA7C-FCB7-4A27-8D5F-B44FC5BFFFEB}"/>
            </a:ext>
          </a:extLst>
        </xdr:cNvPr>
        <xdr:cNvSpPr/>
      </xdr:nvSpPr>
      <xdr:spPr>
        <a:xfrm>
          <a:off x="0" y="10615083"/>
          <a:ext cx="1095374" cy="609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whole</a:t>
          </a:r>
          <a:r>
            <a:rPr lang="fr-FR" sz="1100" b="0" baseline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week fare</a:t>
          </a:r>
          <a:endParaRPr lang="fr-FR" sz="1100" b="0"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  <a:p>
          <a:pPr algn="ctr"/>
          <a:endParaRPr lang="fr-FR" sz="1100" b="0" cap="none" spc="0">
            <a:ln w="0"/>
            <a:solidFill>
              <a:schemeClr val="accent1"/>
            </a:solidFill>
            <a:effectLst>
              <a:glow rad="101600">
                <a:schemeClr val="accent4">
                  <a:satMod val="175000"/>
                  <a:alpha val="40000"/>
                </a:schemeClr>
              </a:glow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095374" cy="609013"/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2930F18C-4BC5-44F2-BC7F-1FC417230060}"/>
            </a:ext>
          </a:extLst>
        </xdr:cNvPr>
        <xdr:cNvSpPr/>
      </xdr:nvSpPr>
      <xdr:spPr>
        <a:xfrm>
          <a:off x="0" y="11673417"/>
          <a:ext cx="1095374" cy="609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whole</a:t>
          </a:r>
          <a:r>
            <a:rPr lang="fr-FR" sz="1100" b="0" baseline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week fare</a:t>
          </a:r>
          <a:endParaRPr lang="fr-FR" sz="1100" b="0"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  <a:p>
          <a:pPr algn="ctr"/>
          <a:endParaRPr lang="fr-FR" sz="1100" b="0" cap="none" spc="0">
            <a:ln w="0"/>
            <a:solidFill>
              <a:schemeClr val="accent1"/>
            </a:solidFill>
            <a:effectLst>
              <a:glow rad="101600">
                <a:schemeClr val="accent4">
                  <a:satMod val="175000"/>
                  <a:alpha val="40000"/>
                </a:schemeClr>
              </a:glow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95374" cy="609013"/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AA876A4A-DBF7-4579-A3A4-B338DD4FE559}"/>
            </a:ext>
          </a:extLst>
        </xdr:cNvPr>
        <xdr:cNvSpPr/>
      </xdr:nvSpPr>
      <xdr:spPr>
        <a:xfrm>
          <a:off x="0" y="12731750"/>
          <a:ext cx="1095374" cy="609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whole</a:t>
          </a:r>
          <a:r>
            <a:rPr lang="fr-FR" sz="1100" b="0" baseline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 week fare</a:t>
          </a:r>
          <a:endParaRPr lang="fr-FR" sz="1100" b="0">
            <a:effectLst>
              <a:outerShdw blurRad="50800" dist="38100" algn="tr" rotWithShape="0">
                <a:prstClr val="black">
                  <a:alpha val="40000"/>
                </a:prstClr>
              </a:outerShdw>
            </a:effectLst>
            <a:latin typeface="+mn-lt"/>
            <a:ea typeface="+mn-ea"/>
            <a:cs typeface="+mn-cs"/>
          </a:endParaRPr>
        </a:p>
        <a:p>
          <a:pPr algn="ctr"/>
          <a:endParaRPr lang="fr-FR" sz="1100" b="0" cap="none" spc="0">
            <a:ln w="0"/>
            <a:solidFill>
              <a:schemeClr val="accent1"/>
            </a:solidFill>
            <a:effectLst>
              <a:glow rad="101600">
                <a:schemeClr val="accent4">
                  <a:satMod val="175000"/>
                  <a:alpha val="40000"/>
                </a:schemeClr>
              </a:glow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095374" cy="436786"/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EA8B2A11-8AC0-40B0-A5F0-2B3CD137AC5E}"/>
            </a:ext>
          </a:extLst>
        </xdr:cNvPr>
        <xdr:cNvSpPr/>
      </xdr:nvSpPr>
      <xdr:spPr>
        <a:xfrm>
          <a:off x="0" y="5323417"/>
          <a:ext cx="1095374" cy="436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100" b="0" cap="none" spc="0">
              <a:ln w="0"/>
              <a:solidFill>
                <a:schemeClr val="accent1"/>
              </a:solidFill>
              <a:effectLst>
                <a:glow rad="101600">
                  <a:schemeClr val="accent4">
                    <a:satMod val="175000"/>
                    <a:alpha val="40000"/>
                  </a:schemeClr>
                </a:glow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whole</a:t>
          </a:r>
          <a:r>
            <a:rPr lang="fr-FR" sz="1100" b="0" cap="none" spc="0" baseline="0">
              <a:ln w="0"/>
              <a:solidFill>
                <a:schemeClr val="accent1"/>
              </a:solidFill>
              <a:effectLst>
                <a:glow rad="101600">
                  <a:schemeClr val="accent4">
                    <a:satMod val="175000"/>
                    <a:alpha val="40000"/>
                  </a:schemeClr>
                </a:glow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week fare</a:t>
          </a:r>
          <a:endParaRPr lang="fr-FR" sz="1100" b="0" cap="none" spc="0">
            <a:ln w="0"/>
            <a:solidFill>
              <a:schemeClr val="accent1"/>
            </a:solidFill>
            <a:effectLst>
              <a:glow rad="101600">
                <a:schemeClr val="accent4">
                  <a:satMod val="175000"/>
                  <a:alpha val="40000"/>
                </a:schemeClr>
              </a:glow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119187" cy="495300"/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10FF8C1A-FBBB-448E-AB1D-A1A528EB36EF}"/>
            </a:ext>
          </a:extLst>
        </xdr:cNvPr>
        <xdr:cNvSpPr/>
      </xdr:nvSpPr>
      <xdr:spPr>
        <a:xfrm>
          <a:off x="0" y="4417219"/>
          <a:ext cx="1119187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 baseline="0">
              <a:latin typeface="+mn-lt"/>
              <a:ea typeface="+mn-ea"/>
              <a:cs typeface="+mn-cs"/>
            </a:rPr>
            <a:t>one-night fare</a:t>
          </a:r>
          <a:endParaRPr lang="fr-FR" sz="1100" b="0">
            <a:latin typeface="+mn-lt"/>
            <a:ea typeface="+mn-ea"/>
            <a:cs typeface="+mn-cs"/>
          </a:endParaRPr>
        </a:p>
        <a:p>
          <a:pPr algn="ctr"/>
          <a:endParaRPr lang="fr-FR" sz="12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glow rad="139700">
                <a:schemeClr val="accent4">
                  <a:satMod val="175000"/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119187" cy="495300"/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9E40D6BB-ED92-4D3C-BDD9-F1C6C436241F}"/>
            </a:ext>
          </a:extLst>
        </xdr:cNvPr>
        <xdr:cNvSpPr/>
      </xdr:nvSpPr>
      <xdr:spPr>
        <a:xfrm>
          <a:off x="0" y="5488781"/>
          <a:ext cx="1119187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latin typeface="+mn-lt"/>
              <a:ea typeface="+mn-ea"/>
              <a:cs typeface="+mn-cs"/>
            </a:rPr>
            <a:t>one</a:t>
          </a:r>
          <a:r>
            <a:rPr lang="fr-FR" sz="1100" b="0" baseline="0">
              <a:latin typeface="+mn-lt"/>
              <a:ea typeface="+mn-ea"/>
              <a:cs typeface="+mn-cs"/>
            </a:rPr>
            <a:t> night fare</a:t>
          </a:r>
          <a:endParaRPr lang="fr-FR" sz="1100" b="0">
            <a:latin typeface="+mn-lt"/>
            <a:ea typeface="+mn-ea"/>
            <a:cs typeface="+mn-cs"/>
          </a:endParaRPr>
        </a:p>
        <a:p>
          <a:pPr algn="ctr"/>
          <a:endParaRPr lang="fr-FR" sz="12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glow rad="139700">
                <a:schemeClr val="accent4">
                  <a:satMod val="175000"/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119187" cy="495300"/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83D8D0FF-A688-4B95-8920-422A2CCF8CB3}"/>
            </a:ext>
          </a:extLst>
        </xdr:cNvPr>
        <xdr:cNvSpPr/>
      </xdr:nvSpPr>
      <xdr:spPr>
        <a:xfrm>
          <a:off x="0" y="6560344"/>
          <a:ext cx="1119187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latin typeface="+mn-lt"/>
              <a:ea typeface="+mn-ea"/>
              <a:cs typeface="+mn-cs"/>
            </a:rPr>
            <a:t>one</a:t>
          </a:r>
          <a:r>
            <a:rPr lang="fr-FR" sz="1100" b="0" baseline="0">
              <a:latin typeface="+mn-lt"/>
              <a:ea typeface="+mn-ea"/>
              <a:cs typeface="+mn-cs"/>
            </a:rPr>
            <a:t> night fare</a:t>
          </a:r>
          <a:endParaRPr lang="fr-FR" sz="1100" b="0">
            <a:latin typeface="+mn-lt"/>
            <a:ea typeface="+mn-ea"/>
            <a:cs typeface="+mn-cs"/>
          </a:endParaRPr>
        </a:p>
        <a:p>
          <a:pPr algn="ctr"/>
          <a:endParaRPr lang="fr-FR" sz="12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glow rad="139700">
                <a:schemeClr val="accent4">
                  <a:satMod val="175000"/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119187" cy="495300"/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750B7CF-1AFD-450E-BA00-41A4D40F5121}"/>
            </a:ext>
          </a:extLst>
        </xdr:cNvPr>
        <xdr:cNvSpPr/>
      </xdr:nvSpPr>
      <xdr:spPr>
        <a:xfrm>
          <a:off x="0" y="7631906"/>
          <a:ext cx="1119187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latin typeface="+mn-lt"/>
              <a:ea typeface="+mn-ea"/>
              <a:cs typeface="+mn-cs"/>
            </a:rPr>
            <a:t>one</a:t>
          </a:r>
          <a:r>
            <a:rPr lang="fr-FR" sz="1100" b="0" baseline="0">
              <a:latin typeface="+mn-lt"/>
              <a:ea typeface="+mn-ea"/>
              <a:cs typeface="+mn-cs"/>
            </a:rPr>
            <a:t> night fare</a:t>
          </a:r>
          <a:endParaRPr lang="fr-FR" sz="1100" b="0">
            <a:latin typeface="+mn-lt"/>
            <a:ea typeface="+mn-ea"/>
            <a:cs typeface="+mn-cs"/>
          </a:endParaRPr>
        </a:p>
        <a:p>
          <a:pPr algn="ctr"/>
          <a:endParaRPr lang="fr-FR" sz="12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glow rad="139700">
                <a:schemeClr val="accent4">
                  <a:satMod val="175000"/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119187" cy="495300"/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264A195A-CBD5-4C96-89A6-292A3E5A3584}"/>
            </a:ext>
          </a:extLst>
        </xdr:cNvPr>
        <xdr:cNvSpPr/>
      </xdr:nvSpPr>
      <xdr:spPr>
        <a:xfrm>
          <a:off x="0" y="10846594"/>
          <a:ext cx="1119187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endParaRPr lang="fr-FR" sz="12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glow rad="139700">
                <a:schemeClr val="accent4">
                  <a:satMod val="175000"/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119187" cy="495300"/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1DFE541B-54B2-41BF-AED0-3E8F78BDBF82}"/>
            </a:ext>
          </a:extLst>
        </xdr:cNvPr>
        <xdr:cNvSpPr/>
      </xdr:nvSpPr>
      <xdr:spPr>
        <a:xfrm>
          <a:off x="0" y="11918156"/>
          <a:ext cx="1119187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latin typeface="+mn-lt"/>
              <a:ea typeface="+mn-ea"/>
              <a:cs typeface="+mn-cs"/>
            </a:rPr>
            <a:t>one</a:t>
          </a:r>
          <a:r>
            <a:rPr lang="fr-FR" sz="1100" b="0" baseline="0">
              <a:latin typeface="+mn-lt"/>
              <a:ea typeface="+mn-ea"/>
              <a:cs typeface="+mn-cs"/>
            </a:rPr>
            <a:t> night fare</a:t>
          </a:r>
          <a:endParaRPr lang="fr-FR" sz="1100" b="0">
            <a:latin typeface="+mn-lt"/>
            <a:ea typeface="+mn-ea"/>
            <a:cs typeface="+mn-cs"/>
          </a:endParaRPr>
        </a:p>
        <a:p>
          <a:pPr algn="ctr"/>
          <a:endParaRPr lang="fr-FR" sz="12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glow rad="139700">
                <a:schemeClr val="accent4">
                  <a:satMod val="175000"/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119187" cy="495300"/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264A195A-CBD5-4C96-89A6-292A3E5A3584}"/>
            </a:ext>
          </a:extLst>
        </xdr:cNvPr>
        <xdr:cNvSpPr/>
      </xdr:nvSpPr>
      <xdr:spPr>
        <a:xfrm>
          <a:off x="0" y="10144125"/>
          <a:ext cx="1119187" cy="4953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latin typeface="+mn-lt"/>
              <a:ea typeface="+mn-ea"/>
              <a:cs typeface="+mn-cs"/>
            </a:rPr>
            <a:t>one</a:t>
          </a:r>
          <a:r>
            <a:rPr lang="fr-FR" sz="1100" b="0" baseline="0">
              <a:latin typeface="+mn-lt"/>
              <a:ea typeface="+mn-ea"/>
              <a:cs typeface="+mn-cs"/>
            </a:rPr>
            <a:t> night fare</a:t>
          </a:r>
          <a:endParaRPr lang="fr-FR" sz="1100" b="0">
            <a:latin typeface="+mn-lt"/>
            <a:ea typeface="+mn-ea"/>
            <a:cs typeface="+mn-cs"/>
          </a:endParaRPr>
        </a:p>
        <a:p>
          <a:pPr algn="ctr"/>
          <a:endParaRPr lang="fr-FR" sz="12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glow rad="139700">
                <a:schemeClr val="accent4">
                  <a:satMod val="175000"/>
                  <a:alpha val="40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ping-ardeche-vog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W88"/>
  <sheetViews>
    <sheetView tabSelected="1" zoomScale="90" zoomScaleNormal="90" workbookViewId="0">
      <selection activeCell="A40" sqref="A40"/>
    </sheetView>
  </sheetViews>
  <sheetFormatPr baseColWidth="10" defaultRowHeight="15"/>
  <cols>
    <col min="1" max="1" width="17" customWidth="1"/>
    <col min="2" max="2" width="30.140625" customWidth="1"/>
    <col min="3" max="11" width="12.7109375" customWidth="1"/>
    <col min="12" max="12" width="17.42578125" customWidth="1"/>
    <col min="13" max="50" width="14.5703125" customWidth="1"/>
    <col min="51" max="59" width="11.42578125" customWidth="1"/>
  </cols>
  <sheetData>
    <row r="1" spans="1:49" ht="16.5" customHeight="1">
      <c r="H1" s="7"/>
      <c r="I1" s="7"/>
      <c r="J1" s="56"/>
      <c r="K1" s="56"/>
      <c r="L1" s="56"/>
    </row>
    <row r="2" spans="1:49" ht="18" customHeight="1">
      <c r="H2" s="8"/>
      <c r="I2" s="8"/>
      <c r="J2" s="57"/>
      <c r="K2" s="57"/>
      <c r="L2" s="57"/>
    </row>
    <row r="3" spans="1:49" ht="27.95" customHeight="1">
      <c r="F3" s="77" t="s">
        <v>17</v>
      </c>
      <c r="G3" s="65"/>
      <c r="H3" s="65"/>
      <c r="K3" s="61"/>
      <c r="L3" s="61"/>
    </row>
    <row r="4" spans="1:49" ht="29.25" customHeight="1">
      <c r="D4" s="69"/>
      <c r="E4" s="69"/>
      <c r="F4" s="69"/>
      <c r="G4" s="69"/>
      <c r="H4" s="9"/>
      <c r="I4" s="9"/>
      <c r="K4" s="62"/>
      <c r="L4" s="62"/>
    </row>
    <row r="5" spans="1:49" ht="18.75" customHeight="1">
      <c r="C5" s="66" t="s">
        <v>29</v>
      </c>
      <c r="E5" s="66"/>
      <c r="F5" s="66"/>
      <c r="G5" s="66"/>
      <c r="H5" s="66"/>
      <c r="I5" s="66"/>
      <c r="K5" s="59"/>
      <c r="L5" s="59"/>
    </row>
    <row r="6" spans="1:49" ht="18.75" customHeight="1">
      <c r="C6" s="67" t="s">
        <v>34</v>
      </c>
      <c r="E6" s="67"/>
      <c r="F6" s="67"/>
      <c r="G6" s="67"/>
      <c r="H6" s="67"/>
      <c r="I6" s="67"/>
      <c r="J6" s="63"/>
      <c r="K6" s="63"/>
      <c r="L6" s="63"/>
    </row>
    <row r="7" spans="1:49" s="5" customFormat="1" ht="20.100000000000001" customHeight="1">
      <c r="B7" s="14"/>
      <c r="J7" s="55"/>
      <c r="K7" s="55"/>
      <c r="L7" s="55"/>
    </row>
    <row r="8" spans="1:49" ht="20.100000000000001" customHeight="1">
      <c r="A8" s="61" t="s">
        <v>8</v>
      </c>
      <c r="C8" s="1" t="s">
        <v>5</v>
      </c>
      <c r="D8" s="70" t="s">
        <v>23</v>
      </c>
      <c r="E8" s="70"/>
      <c r="F8" s="70"/>
      <c r="G8" s="2" t="s">
        <v>28</v>
      </c>
      <c r="H8" s="53">
        <v>0.05</v>
      </c>
      <c r="J8" s="3"/>
      <c r="K8" s="60"/>
      <c r="L8" s="60"/>
      <c r="O8" s="28"/>
    </row>
    <row r="9" spans="1:49" ht="20.100000000000001" customHeight="1">
      <c r="A9" s="80" t="s">
        <v>12</v>
      </c>
      <c r="C9" s="1" t="s">
        <v>5</v>
      </c>
      <c r="D9" s="70" t="s">
        <v>24</v>
      </c>
      <c r="E9" s="70"/>
      <c r="F9" s="70"/>
      <c r="G9" s="2" t="s">
        <v>28</v>
      </c>
      <c r="H9" s="53">
        <v>0.1</v>
      </c>
      <c r="J9" s="3"/>
      <c r="P9" s="43">
        <f>+H9</f>
        <v>0.1</v>
      </c>
      <c r="T9" s="43">
        <f>+P9</f>
        <v>0.1</v>
      </c>
      <c r="X9" s="43">
        <f>+T9</f>
        <v>0.1</v>
      </c>
      <c r="AB9" s="43">
        <f>+X9</f>
        <v>0.1</v>
      </c>
      <c r="AF9" s="43">
        <f>+AB9</f>
        <v>0.1</v>
      </c>
      <c r="AJ9" s="43">
        <f>+AF9</f>
        <v>0.1</v>
      </c>
      <c r="AN9" s="43">
        <f>+AJ9</f>
        <v>0.1</v>
      </c>
      <c r="AR9" s="43">
        <f>+AN9</f>
        <v>0.1</v>
      </c>
      <c r="AV9" s="43">
        <f>+AR9</f>
        <v>0.1</v>
      </c>
    </row>
    <row r="10" spans="1:49" ht="20.100000000000001" customHeight="1">
      <c r="A10" s="58" t="s">
        <v>10</v>
      </c>
      <c r="C10" s="1" t="s">
        <v>5</v>
      </c>
      <c r="D10" s="70" t="s">
        <v>25</v>
      </c>
      <c r="E10" s="70"/>
      <c r="F10" s="70"/>
      <c r="G10" s="2" t="s">
        <v>28</v>
      </c>
      <c r="H10" s="53">
        <v>0.15</v>
      </c>
      <c r="J10" s="3"/>
    </row>
    <row r="11" spans="1:49" ht="20.100000000000001" customHeight="1">
      <c r="A11" s="68" t="s">
        <v>11</v>
      </c>
      <c r="C11" s="1" t="s">
        <v>5</v>
      </c>
      <c r="D11" s="70" t="s">
        <v>26</v>
      </c>
      <c r="E11" s="70"/>
      <c r="F11" s="70"/>
      <c r="G11" s="2" t="s">
        <v>28</v>
      </c>
      <c r="H11" s="53">
        <v>0.2</v>
      </c>
      <c r="J11" s="3"/>
    </row>
    <row r="12" spans="1:49" ht="20.100000000000001" customHeight="1">
      <c r="C12" s="1" t="s">
        <v>5</v>
      </c>
      <c r="D12" s="70" t="s">
        <v>27</v>
      </c>
      <c r="E12" s="70"/>
      <c r="F12" s="70"/>
      <c r="G12" s="2" t="s">
        <v>28</v>
      </c>
      <c r="H12" s="53">
        <v>0.25</v>
      </c>
      <c r="J12" s="3"/>
    </row>
    <row r="13" spans="1:49" ht="87" customHeight="1"/>
    <row r="14" spans="1:49" s="10" customFormat="1" ht="45.75" customHeight="1" thickBot="1">
      <c r="A14" s="88"/>
      <c r="B14" s="89"/>
      <c r="C14" s="90" t="s">
        <v>30</v>
      </c>
      <c r="D14" s="91" t="s">
        <v>31</v>
      </c>
      <c r="E14" s="91" t="s">
        <v>32</v>
      </c>
      <c r="F14" s="91" t="s">
        <v>33</v>
      </c>
      <c r="G14" s="91" t="s">
        <v>35</v>
      </c>
      <c r="H14" s="91" t="s">
        <v>36</v>
      </c>
      <c r="I14" s="91" t="s">
        <v>37</v>
      </c>
      <c r="J14" s="91" t="s">
        <v>38</v>
      </c>
      <c r="K14" s="90" t="s">
        <v>39</v>
      </c>
      <c r="M14" s="11"/>
      <c r="O14" s="12"/>
      <c r="P14" s="12"/>
      <c r="Q14" s="12" t="str">
        <f>+C14</f>
        <v>April 4th to April 30th</v>
      </c>
      <c r="S14" s="13"/>
      <c r="T14" s="13"/>
      <c r="U14" s="13" t="str">
        <f>+D14</f>
        <v>May 1st to May 19th</v>
      </c>
      <c r="W14" s="13"/>
      <c r="X14" s="13"/>
      <c r="Y14" s="13" t="str">
        <f>+E14</f>
        <v>May 20th to July 2nd</v>
      </c>
      <c r="AA14" s="13"/>
      <c r="AB14" s="13"/>
      <c r="AC14" s="13" t="str">
        <f>+F14</f>
        <v>July 3rd  to July 9th</v>
      </c>
      <c r="AE14" s="13"/>
      <c r="AF14" s="13"/>
      <c r="AG14" s="13" t="str">
        <f>+G14</f>
        <v>July 10th to July 30th</v>
      </c>
      <c r="AI14" s="13"/>
      <c r="AJ14" s="13"/>
      <c r="AK14" s="13" t="str">
        <f>+H14</f>
        <v>July 31st to August 15th</v>
      </c>
      <c r="AM14" s="13"/>
      <c r="AN14" s="13"/>
      <c r="AO14" s="13" t="str">
        <f>+I14</f>
        <v>August 16th to August 22nd</v>
      </c>
      <c r="AQ14" s="13"/>
      <c r="AR14" s="13"/>
      <c r="AS14" s="13" t="str">
        <f>+J14</f>
        <v>August 23rd to August 29th</v>
      </c>
      <c r="AU14" s="13"/>
      <c r="AV14" s="13"/>
      <c r="AW14" s="13" t="str">
        <f>+K14</f>
        <v>August 30th to September 27th</v>
      </c>
    </row>
    <row r="15" spans="1:49" ht="42.6" customHeight="1">
      <c r="A15" s="40"/>
      <c r="B15" s="112" t="s">
        <v>41</v>
      </c>
      <c r="C15" s="92">
        <v>34</v>
      </c>
      <c r="D15" s="92">
        <v>35</v>
      </c>
      <c r="E15" s="92">
        <v>45</v>
      </c>
      <c r="F15" s="92">
        <v>62</v>
      </c>
      <c r="G15" s="92">
        <v>74</v>
      </c>
      <c r="H15" s="92">
        <v>77</v>
      </c>
      <c r="I15" s="92">
        <v>74</v>
      </c>
      <c r="J15" s="92">
        <v>48</v>
      </c>
      <c r="K15" s="92">
        <v>37</v>
      </c>
      <c r="L15" s="122"/>
      <c r="M15" s="44" t="s">
        <v>49</v>
      </c>
      <c r="N15" s="26">
        <f>+C15</f>
        <v>34</v>
      </c>
      <c r="O15" s="23">
        <f>+N15*7</f>
        <v>238</v>
      </c>
      <c r="P15" s="23">
        <f>+O15*P9</f>
        <v>23.8</v>
      </c>
      <c r="Q15" s="29">
        <f>+O15-P15</f>
        <v>214.2</v>
      </c>
      <c r="R15" s="29">
        <f>+D15</f>
        <v>35</v>
      </c>
      <c r="S15" s="30">
        <f>+R15*7</f>
        <v>245</v>
      </c>
      <c r="T15" s="23">
        <f>+S15*T9</f>
        <v>24.5</v>
      </c>
      <c r="U15" s="29">
        <f>+S15-T15</f>
        <v>220.5</v>
      </c>
      <c r="V15" s="120">
        <f>+E15</f>
        <v>45</v>
      </c>
      <c r="W15" s="30">
        <f>+V15*7</f>
        <v>315</v>
      </c>
      <c r="X15" s="30">
        <f>+W15*X9</f>
        <v>31.5</v>
      </c>
      <c r="Y15" s="29">
        <f>+W15-X15</f>
        <v>283.5</v>
      </c>
      <c r="Z15" s="120">
        <f>+F15</f>
        <v>62</v>
      </c>
      <c r="AA15" s="30">
        <f>+Z15*7</f>
        <v>434</v>
      </c>
      <c r="AB15" s="30">
        <f>+AA15*AB9</f>
        <v>43.400000000000006</v>
      </c>
      <c r="AC15" s="29">
        <f>+AA15-AB15</f>
        <v>390.6</v>
      </c>
      <c r="AD15" s="120">
        <f>+G15</f>
        <v>74</v>
      </c>
      <c r="AE15" s="30">
        <f>+AD15*7</f>
        <v>518</v>
      </c>
      <c r="AF15" s="30">
        <f>+AE15*AF9</f>
        <v>51.800000000000004</v>
      </c>
      <c r="AG15" s="29">
        <f>+AE15-AF15</f>
        <v>466.2</v>
      </c>
      <c r="AH15" s="120">
        <f>+H15</f>
        <v>77</v>
      </c>
      <c r="AI15" s="30">
        <f>+AH15*7</f>
        <v>539</v>
      </c>
      <c r="AJ15" s="30">
        <f>+AI15*AJ9</f>
        <v>53.900000000000006</v>
      </c>
      <c r="AK15" s="29">
        <f>+AI15-AJ15</f>
        <v>485.1</v>
      </c>
      <c r="AL15" s="120">
        <f>+I15</f>
        <v>74</v>
      </c>
      <c r="AM15" s="30">
        <f>+AL15*7</f>
        <v>518</v>
      </c>
      <c r="AN15" s="30">
        <f>+AM15*AN9</f>
        <v>51.800000000000004</v>
      </c>
      <c r="AO15" s="29">
        <f>+AM15-AN15</f>
        <v>466.2</v>
      </c>
      <c r="AP15" s="120">
        <f>+J15</f>
        <v>48</v>
      </c>
      <c r="AQ15" s="30">
        <f>+AP15*7</f>
        <v>336</v>
      </c>
      <c r="AR15" s="30">
        <f>+AQ15*AR9</f>
        <v>33.6</v>
      </c>
      <c r="AS15" s="29">
        <f>+AQ15-AR15</f>
        <v>302.39999999999998</v>
      </c>
      <c r="AT15" s="120">
        <f>+K15</f>
        <v>37</v>
      </c>
      <c r="AU15" s="30">
        <f>+AT15*7</f>
        <v>259</v>
      </c>
      <c r="AV15" s="30">
        <f>+AU15*AV9</f>
        <v>25.900000000000002</v>
      </c>
      <c r="AW15" s="29">
        <f>+AU15-AV15</f>
        <v>233.1</v>
      </c>
    </row>
    <row r="16" spans="1:49" ht="42.6" customHeight="1" thickBot="1">
      <c r="A16" s="104"/>
      <c r="B16" s="113" t="s">
        <v>42</v>
      </c>
      <c r="C16" s="93">
        <f>+Q15</f>
        <v>214.2</v>
      </c>
      <c r="D16" s="93">
        <f>+U15</f>
        <v>220.5</v>
      </c>
      <c r="E16" s="93">
        <f>+Y15</f>
        <v>283.5</v>
      </c>
      <c r="F16" s="93">
        <f>+AC15</f>
        <v>390.6</v>
      </c>
      <c r="G16" s="93">
        <f>+AG15</f>
        <v>466.2</v>
      </c>
      <c r="H16" s="93">
        <f>+AK15</f>
        <v>485.1</v>
      </c>
      <c r="I16" s="93">
        <f>+AO15</f>
        <v>466.2</v>
      </c>
      <c r="J16" s="93">
        <f>+AS15</f>
        <v>302.39999999999998</v>
      </c>
      <c r="K16" s="93">
        <f>+AW15</f>
        <v>233.1</v>
      </c>
      <c r="L16" s="122"/>
      <c r="M16" s="45" t="s">
        <v>50</v>
      </c>
      <c r="N16" s="27"/>
      <c r="O16" s="25"/>
      <c r="P16" s="25"/>
      <c r="Q16" s="31"/>
      <c r="R16" s="31"/>
      <c r="S16" s="32"/>
      <c r="T16" s="32"/>
      <c r="U16" s="32"/>
      <c r="V16" s="121">
        <v>38</v>
      </c>
      <c r="W16" s="32"/>
      <c r="X16" s="32"/>
      <c r="Y16" s="32"/>
      <c r="Z16" s="121">
        <v>56</v>
      </c>
      <c r="AA16" s="32"/>
      <c r="AB16" s="32"/>
      <c r="AC16" s="32"/>
      <c r="AD16" s="121">
        <v>65</v>
      </c>
      <c r="AE16" s="32"/>
      <c r="AF16" s="32"/>
      <c r="AG16" s="32"/>
      <c r="AH16" s="121">
        <v>74</v>
      </c>
      <c r="AI16" s="32"/>
      <c r="AJ16" s="32"/>
      <c r="AK16" s="32"/>
      <c r="AL16" s="121">
        <v>76</v>
      </c>
      <c r="AM16" s="32"/>
      <c r="AN16" s="32"/>
      <c r="AO16" s="32"/>
      <c r="AP16" s="121">
        <v>77</v>
      </c>
      <c r="AQ16" s="32"/>
      <c r="AR16" s="32"/>
      <c r="AS16" s="32"/>
      <c r="AT16" s="121">
        <v>74</v>
      </c>
      <c r="AU16" s="32"/>
      <c r="AV16" s="32"/>
      <c r="AW16" s="32"/>
    </row>
    <row r="17" spans="1:49" ht="42.6" customHeight="1" thickTop="1">
      <c r="A17" s="41"/>
      <c r="B17" s="94" t="s">
        <v>21</v>
      </c>
      <c r="C17" s="95">
        <v>47</v>
      </c>
      <c r="D17" s="95">
        <v>49</v>
      </c>
      <c r="E17" s="95">
        <v>64</v>
      </c>
      <c r="F17" s="95">
        <v>81</v>
      </c>
      <c r="G17" s="95">
        <v>108</v>
      </c>
      <c r="H17" s="95">
        <v>117</v>
      </c>
      <c r="I17" s="95">
        <v>108</v>
      </c>
      <c r="J17" s="95">
        <v>68</v>
      </c>
      <c r="K17" s="95">
        <v>52</v>
      </c>
      <c r="L17" s="123"/>
      <c r="M17" s="46" t="s">
        <v>0</v>
      </c>
      <c r="N17" s="26">
        <f>+C17</f>
        <v>47</v>
      </c>
      <c r="O17" s="23">
        <f>+N17*7</f>
        <v>329</v>
      </c>
      <c r="P17" s="23">
        <f>+O17*P9</f>
        <v>32.9</v>
      </c>
      <c r="Q17" s="29">
        <f>+O17-P17</f>
        <v>296.10000000000002</v>
      </c>
      <c r="R17" s="29">
        <f>+D17</f>
        <v>49</v>
      </c>
      <c r="S17" s="30">
        <f>+R17*7</f>
        <v>343</v>
      </c>
      <c r="T17" s="30">
        <f>+S17*T9</f>
        <v>34.300000000000004</v>
      </c>
      <c r="U17" s="29">
        <f>+S17-T17</f>
        <v>308.7</v>
      </c>
      <c r="V17" s="120">
        <f t="shared" ref="V17" si="0">+E17</f>
        <v>64</v>
      </c>
      <c r="W17" s="30">
        <f>+V17*7</f>
        <v>448</v>
      </c>
      <c r="X17" s="30">
        <f>+W17*X9</f>
        <v>44.800000000000004</v>
      </c>
      <c r="Y17" s="29">
        <f>+W17-X17</f>
        <v>403.2</v>
      </c>
      <c r="Z17" s="120">
        <f t="shared" ref="Z17" si="1">+F17</f>
        <v>81</v>
      </c>
      <c r="AA17" s="30">
        <f>+Z17*7</f>
        <v>567</v>
      </c>
      <c r="AB17" s="30">
        <f>+AA17*AB9</f>
        <v>56.7</v>
      </c>
      <c r="AC17" s="29">
        <f>+AA17-AB17</f>
        <v>510.3</v>
      </c>
      <c r="AD17" s="120">
        <f t="shared" ref="AD17" si="2">+G17</f>
        <v>108</v>
      </c>
      <c r="AE17" s="30">
        <f>+AD17*7</f>
        <v>756</v>
      </c>
      <c r="AF17" s="30">
        <f>+AE17*AF9</f>
        <v>75.600000000000009</v>
      </c>
      <c r="AG17" s="29">
        <f>+AE17-AF17</f>
        <v>680.4</v>
      </c>
      <c r="AH17" s="120">
        <f t="shared" ref="AH17" si="3">+H17</f>
        <v>117</v>
      </c>
      <c r="AI17" s="30">
        <f>+AH17*7</f>
        <v>819</v>
      </c>
      <c r="AJ17" s="30">
        <f>+AI17*AJ9</f>
        <v>81.900000000000006</v>
      </c>
      <c r="AK17" s="29">
        <f>+AI17-AJ17</f>
        <v>737.1</v>
      </c>
      <c r="AL17" s="120">
        <f t="shared" ref="AL17" si="4">+I17</f>
        <v>108</v>
      </c>
      <c r="AM17" s="30">
        <f>+AL17*7</f>
        <v>756</v>
      </c>
      <c r="AN17" s="30">
        <f>+AM17*AN9</f>
        <v>75.600000000000009</v>
      </c>
      <c r="AO17" s="29">
        <f>+AM17-AN17</f>
        <v>680.4</v>
      </c>
      <c r="AP17" s="120">
        <f t="shared" ref="AP17" si="5">+J17</f>
        <v>68</v>
      </c>
      <c r="AQ17" s="30">
        <f>+AP17*7</f>
        <v>476</v>
      </c>
      <c r="AR17" s="30">
        <f>+AQ17*AR9</f>
        <v>47.6</v>
      </c>
      <c r="AS17" s="29">
        <f>+AQ17-AR17</f>
        <v>428.4</v>
      </c>
      <c r="AT17" s="120">
        <f t="shared" ref="AT17" si="6">+K17</f>
        <v>52</v>
      </c>
      <c r="AU17" s="30">
        <f>+AT17*7</f>
        <v>364</v>
      </c>
      <c r="AV17" s="30">
        <f>+AU17*AV9</f>
        <v>36.4</v>
      </c>
      <c r="AW17" s="29">
        <f>+AU17-AV17</f>
        <v>327.60000000000002</v>
      </c>
    </row>
    <row r="18" spans="1:49" ht="42.6" customHeight="1" thickBot="1">
      <c r="A18" s="42"/>
      <c r="B18" s="96" t="s">
        <v>42</v>
      </c>
      <c r="C18" s="93">
        <f>+Q17</f>
        <v>296.10000000000002</v>
      </c>
      <c r="D18" s="93">
        <f>+U17</f>
        <v>308.7</v>
      </c>
      <c r="E18" s="93">
        <f>+Y17</f>
        <v>403.2</v>
      </c>
      <c r="F18" s="93">
        <f>+AC17</f>
        <v>510.3</v>
      </c>
      <c r="G18" s="93">
        <f>+AG17</f>
        <v>680.4</v>
      </c>
      <c r="H18" s="93">
        <f>+AK17</f>
        <v>737.1</v>
      </c>
      <c r="I18" s="93">
        <f>+AO17</f>
        <v>680.4</v>
      </c>
      <c r="J18" s="93">
        <f>+AS17</f>
        <v>428.4</v>
      </c>
      <c r="K18" s="93">
        <f>+AW17</f>
        <v>327.60000000000002</v>
      </c>
      <c r="L18" s="123"/>
      <c r="M18" s="47" t="s">
        <v>51</v>
      </c>
      <c r="N18" s="27"/>
      <c r="O18" s="25"/>
      <c r="P18" s="25"/>
      <c r="Q18" s="32"/>
      <c r="R18" s="31"/>
      <c r="S18" s="32"/>
      <c r="T18" s="32"/>
      <c r="U18" s="32"/>
      <c r="V18" s="121">
        <v>38</v>
      </c>
      <c r="W18" s="32"/>
      <c r="X18" s="32"/>
      <c r="Y18" s="32"/>
      <c r="Z18" s="121">
        <v>56</v>
      </c>
      <c r="AA18" s="32"/>
      <c r="AB18" s="32"/>
      <c r="AC18" s="32"/>
      <c r="AD18" s="121">
        <v>65</v>
      </c>
      <c r="AE18" s="32"/>
      <c r="AF18" s="32"/>
      <c r="AG18" s="32"/>
      <c r="AH18" s="121">
        <v>74</v>
      </c>
      <c r="AI18" s="32"/>
      <c r="AJ18" s="32"/>
      <c r="AK18" s="32"/>
      <c r="AL18" s="121">
        <v>76</v>
      </c>
      <c r="AM18" s="32"/>
      <c r="AN18" s="32"/>
      <c r="AO18" s="32"/>
      <c r="AP18" s="121">
        <v>77</v>
      </c>
      <c r="AQ18" s="32"/>
      <c r="AR18" s="32"/>
      <c r="AS18" s="32"/>
      <c r="AT18" s="121">
        <v>74</v>
      </c>
      <c r="AU18" s="32"/>
      <c r="AV18" s="32"/>
      <c r="AW18" s="32"/>
    </row>
    <row r="19" spans="1:49" ht="42.6" customHeight="1" thickTop="1">
      <c r="A19" s="38"/>
      <c r="B19" s="97" t="s">
        <v>18</v>
      </c>
      <c r="C19" s="95">
        <v>50</v>
      </c>
      <c r="D19" s="95">
        <v>53</v>
      </c>
      <c r="E19" s="95">
        <v>73</v>
      </c>
      <c r="F19" s="95">
        <v>86</v>
      </c>
      <c r="G19" s="95">
        <v>114</v>
      </c>
      <c r="H19" s="95">
        <v>122</v>
      </c>
      <c r="I19" s="95">
        <v>114</v>
      </c>
      <c r="J19" s="95">
        <v>77</v>
      </c>
      <c r="K19" s="95">
        <v>55</v>
      </c>
      <c r="L19" s="52"/>
      <c r="M19" s="46" t="s">
        <v>1</v>
      </c>
      <c r="N19" s="26">
        <f>+C19</f>
        <v>50</v>
      </c>
      <c r="O19" s="23">
        <f>+N19*7</f>
        <v>350</v>
      </c>
      <c r="P19" s="23">
        <f>+O19*P9</f>
        <v>35</v>
      </c>
      <c r="Q19" s="29">
        <f>+O19-P19</f>
        <v>315</v>
      </c>
      <c r="R19" s="120">
        <f>+D19</f>
        <v>53</v>
      </c>
      <c r="S19" s="30">
        <f>+R19*7</f>
        <v>371</v>
      </c>
      <c r="T19" s="30">
        <f>+S19*T9</f>
        <v>37.1</v>
      </c>
      <c r="U19" s="29">
        <f>+S19-T19</f>
        <v>333.9</v>
      </c>
      <c r="V19" s="120">
        <f t="shared" ref="V19" si="7">+E19</f>
        <v>73</v>
      </c>
      <c r="W19" s="30">
        <f>+V19*7</f>
        <v>511</v>
      </c>
      <c r="X19" s="30">
        <f>+W19*X9</f>
        <v>51.1</v>
      </c>
      <c r="Y19" s="29">
        <f>+W19-X19</f>
        <v>459.9</v>
      </c>
      <c r="Z19" s="120">
        <f t="shared" ref="Z19" si="8">+F19</f>
        <v>86</v>
      </c>
      <c r="AA19" s="30">
        <f>+Z19*7</f>
        <v>602</v>
      </c>
      <c r="AB19" s="30">
        <f>+AA19*AB9</f>
        <v>60.2</v>
      </c>
      <c r="AC19" s="29">
        <f>+AA19-AB19</f>
        <v>541.79999999999995</v>
      </c>
      <c r="AD19" s="120">
        <f t="shared" ref="AD19" si="9">+G19</f>
        <v>114</v>
      </c>
      <c r="AE19" s="30">
        <f>+AD19*7</f>
        <v>798</v>
      </c>
      <c r="AF19" s="30">
        <f>+AE19*AF9</f>
        <v>79.800000000000011</v>
      </c>
      <c r="AG19" s="29">
        <f>+AE19-AF19</f>
        <v>718.2</v>
      </c>
      <c r="AH19" s="120">
        <f t="shared" ref="AH19" si="10">+H19</f>
        <v>122</v>
      </c>
      <c r="AI19" s="30">
        <f>+AH19*7</f>
        <v>854</v>
      </c>
      <c r="AJ19" s="30">
        <f>+AI19*AJ9</f>
        <v>85.4</v>
      </c>
      <c r="AK19" s="29">
        <f>+AI19-AJ19</f>
        <v>768.6</v>
      </c>
      <c r="AL19" s="120">
        <f t="shared" ref="AL19" si="11">+I19</f>
        <v>114</v>
      </c>
      <c r="AM19" s="30">
        <f>+AL19*7</f>
        <v>798</v>
      </c>
      <c r="AN19" s="30">
        <f>+AM19*AN9</f>
        <v>79.800000000000011</v>
      </c>
      <c r="AO19" s="29">
        <f>+AM19-AN19</f>
        <v>718.2</v>
      </c>
      <c r="AP19" s="120">
        <f t="shared" ref="AP19" si="12">+J19</f>
        <v>77</v>
      </c>
      <c r="AQ19" s="30">
        <f>+AP19*7</f>
        <v>539</v>
      </c>
      <c r="AR19" s="30">
        <f>+AQ19*AR9</f>
        <v>53.900000000000006</v>
      </c>
      <c r="AS19" s="29">
        <f>+AQ19-AR19</f>
        <v>485.1</v>
      </c>
      <c r="AT19" s="120">
        <f t="shared" ref="AT19" si="13">+K19</f>
        <v>55</v>
      </c>
      <c r="AU19" s="30">
        <f>+AT19*7</f>
        <v>385</v>
      </c>
      <c r="AV19" s="30">
        <f>+AU19*AV9</f>
        <v>38.5</v>
      </c>
      <c r="AW19" s="29">
        <f>+AU19-AV19</f>
        <v>346.5</v>
      </c>
    </row>
    <row r="20" spans="1:49" ht="42.6" customHeight="1" thickBot="1">
      <c r="A20" s="105"/>
      <c r="B20" s="98" t="s">
        <v>43</v>
      </c>
      <c r="C20" s="93">
        <f>+Q19</f>
        <v>315</v>
      </c>
      <c r="D20" s="93">
        <f>+U19</f>
        <v>333.9</v>
      </c>
      <c r="E20" s="93">
        <f>+Y19</f>
        <v>459.9</v>
      </c>
      <c r="F20" s="93">
        <f>+AC19</f>
        <v>541.79999999999995</v>
      </c>
      <c r="G20" s="93">
        <f>+AG19</f>
        <v>718.2</v>
      </c>
      <c r="H20" s="93">
        <f>+AK19</f>
        <v>768.6</v>
      </c>
      <c r="I20" s="93">
        <f>+AO19</f>
        <v>718.2</v>
      </c>
      <c r="J20" s="93">
        <f>+AS19</f>
        <v>485.1</v>
      </c>
      <c r="K20" s="93">
        <f>+AW19</f>
        <v>346.5</v>
      </c>
      <c r="L20" s="39"/>
      <c r="M20" s="47" t="s">
        <v>52</v>
      </c>
      <c r="N20" s="27"/>
      <c r="O20" s="25"/>
      <c r="P20" s="25"/>
      <c r="Q20" s="32"/>
      <c r="R20" s="121">
        <v>56</v>
      </c>
      <c r="S20" s="33"/>
      <c r="T20" s="33"/>
      <c r="U20" s="33"/>
      <c r="V20" s="121">
        <v>38</v>
      </c>
      <c r="W20" s="33"/>
      <c r="X20" s="33"/>
      <c r="Y20" s="33"/>
      <c r="Z20" s="121">
        <v>56</v>
      </c>
      <c r="AA20" s="33"/>
      <c r="AB20" s="33"/>
      <c r="AC20" s="33"/>
      <c r="AD20" s="121">
        <v>65</v>
      </c>
      <c r="AE20" s="33"/>
      <c r="AF20" s="33"/>
      <c r="AG20" s="33"/>
      <c r="AH20" s="121">
        <v>74</v>
      </c>
      <c r="AI20" s="33"/>
      <c r="AJ20" s="33"/>
      <c r="AK20" s="33"/>
      <c r="AL20" s="121">
        <v>76</v>
      </c>
      <c r="AM20" s="33"/>
      <c r="AN20" s="33"/>
      <c r="AO20" s="33"/>
      <c r="AP20" s="121">
        <v>77</v>
      </c>
      <c r="AQ20" s="33"/>
      <c r="AR20" s="33"/>
      <c r="AS20" s="33"/>
      <c r="AT20" s="121">
        <v>74</v>
      </c>
      <c r="AU20" s="33"/>
      <c r="AV20" s="33"/>
      <c r="AW20" s="33"/>
    </row>
    <row r="21" spans="1:49" ht="42.6" customHeight="1" thickTop="1">
      <c r="A21" s="106"/>
      <c r="B21" s="94" t="s">
        <v>19</v>
      </c>
      <c r="C21" s="95">
        <v>50</v>
      </c>
      <c r="D21" s="95">
        <v>53</v>
      </c>
      <c r="E21" s="95">
        <v>73</v>
      </c>
      <c r="F21" s="95">
        <v>86</v>
      </c>
      <c r="G21" s="95">
        <v>114</v>
      </c>
      <c r="H21" s="95">
        <v>122</v>
      </c>
      <c r="I21" s="95">
        <v>114</v>
      </c>
      <c r="J21" s="95">
        <v>77</v>
      </c>
      <c r="K21" s="95">
        <v>55</v>
      </c>
      <c r="L21" s="39"/>
      <c r="M21" s="46" t="s">
        <v>2</v>
      </c>
      <c r="N21" s="26">
        <f>+C21</f>
        <v>50</v>
      </c>
      <c r="O21" s="23">
        <f>+N21*7</f>
        <v>350</v>
      </c>
      <c r="P21" s="23">
        <f>+O21*P9</f>
        <v>35</v>
      </c>
      <c r="Q21" s="29">
        <f>+O21-P21</f>
        <v>315</v>
      </c>
      <c r="R21" s="120">
        <f t="shared" ref="R21" si="14">+D21</f>
        <v>53</v>
      </c>
      <c r="S21" s="30">
        <f>+R21*7</f>
        <v>371</v>
      </c>
      <c r="T21" s="30">
        <f>+S21*T9</f>
        <v>37.1</v>
      </c>
      <c r="U21" s="29">
        <f>+S21-T21</f>
        <v>333.9</v>
      </c>
      <c r="V21" s="120">
        <f t="shared" ref="V21" si="15">+E21</f>
        <v>73</v>
      </c>
      <c r="W21" s="30">
        <f>+V21*7</f>
        <v>511</v>
      </c>
      <c r="X21" s="30">
        <f>+W21*X9</f>
        <v>51.1</v>
      </c>
      <c r="Y21" s="29">
        <f>+W21-X21</f>
        <v>459.9</v>
      </c>
      <c r="Z21" s="120">
        <f t="shared" ref="Z21" si="16">+F21</f>
        <v>86</v>
      </c>
      <c r="AA21" s="30">
        <f>+Z21*7</f>
        <v>602</v>
      </c>
      <c r="AB21" s="30">
        <f>+AA21*AB9</f>
        <v>60.2</v>
      </c>
      <c r="AC21" s="29">
        <f>+AA21-AB21</f>
        <v>541.79999999999995</v>
      </c>
      <c r="AD21" s="120">
        <f t="shared" ref="AD21" si="17">+G21</f>
        <v>114</v>
      </c>
      <c r="AE21" s="30">
        <f>+AD21*7</f>
        <v>798</v>
      </c>
      <c r="AF21" s="30">
        <f>+AE21*AF9</f>
        <v>79.800000000000011</v>
      </c>
      <c r="AG21" s="29">
        <f>+AE21-AF21</f>
        <v>718.2</v>
      </c>
      <c r="AH21" s="120">
        <f t="shared" ref="AH21" si="18">+H21</f>
        <v>122</v>
      </c>
      <c r="AI21" s="30">
        <f>+AH21*7</f>
        <v>854</v>
      </c>
      <c r="AJ21" s="30">
        <f>+AI21*AJ9</f>
        <v>85.4</v>
      </c>
      <c r="AK21" s="29">
        <f>+AI21-AJ21</f>
        <v>768.6</v>
      </c>
      <c r="AL21" s="120">
        <f t="shared" ref="AL21" si="19">+I21</f>
        <v>114</v>
      </c>
      <c r="AM21" s="30">
        <f>+AL21*7</f>
        <v>798</v>
      </c>
      <c r="AN21" s="30">
        <f>+AM21*AN9</f>
        <v>79.800000000000011</v>
      </c>
      <c r="AO21" s="29">
        <f>+AM21-AN21</f>
        <v>718.2</v>
      </c>
      <c r="AP21" s="120">
        <f t="shared" ref="AP21" si="20">+J21</f>
        <v>77</v>
      </c>
      <c r="AQ21" s="30">
        <f>+AP21*7</f>
        <v>539</v>
      </c>
      <c r="AR21" s="30">
        <f>+AQ21*AR9</f>
        <v>53.900000000000006</v>
      </c>
      <c r="AS21" s="29">
        <f>+AQ21-AR21</f>
        <v>485.1</v>
      </c>
      <c r="AT21" s="120">
        <f t="shared" ref="AT21" si="21">+K21</f>
        <v>55</v>
      </c>
      <c r="AU21" s="30">
        <f>+AT21*7</f>
        <v>385</v>
      </c>
      <c r="AV21" s="30">
        <f>+AU21*AV9</f>
        <v>38.5</v>
      </c>
      <c r="AW21" s="29">
        <f>+AU21-AV21</f>
        <v>346.5</v>
      </c>
    </row>
    <row r="22" spans="1:49" ht="42.6" customHeight="1" thickBot="1">
      <c r="A22" s="107"/>
      <c r="B22" s="96" t="s">
        <v>43</v>
      </c>
      <c r="C22" s="93">
        <f>+Q21</f>
        <v>315</v>
      </c>
      <c r="D22" s="93">
        <f>+U21</f>
        <v>333.9</v>
      </c>
      <c r="E22" s="93">
        <f>+Y21</f>
        <v>459.9</v>
      </c>
      <c r="F22" s="93">
        <f>+AC21</f>
        <v>541.79999999999995</v>
      </c>
      <c r="G22" s="93">
        <f>+AG21</f>
        <v>718.2</v>
      </c>
      <c r="H22" s="93">
        <f>+AK21</f>
        <v>768.6</v>
      </c>
      <c r="I22" s="93">
        <f>+AO21</f>
        <v>718.2</v>
      </c>
      <c r="J22" s="93">
        <f>+AS21</f>
        <v>485.1</v>
      </c>
      <c r="K22" s="93">
        <f>+AW21</f>
        <v>346.5</v>
      </c>
      <c r="L22" s="39"/>
      <c r="M22" s="47" t="s">
        <v>52</v>
      </c>
      <c r="N22" s="27"/>
      <c r="O22" s="25"/>
      <c r="P22" s="25"/>
      <c r="Q22" s="32"/>
      <c r="R22" s="121">
        <v>56</v>
      </c>
      <c r="S22" s="33"/>
      <c r="T22" s="33"/>
      <c r="U22" s="33"/>
      <c r="V22" s="121">
        <v>38</v>
      </c>
      <c r="W22" s="33"/>
      <c r="X22" s="33"/>
      <c r="Y22" s="33"/>
      <c r="Z22" s="121">
        <v>56</v>
      </c>
      <c r="AA22" s="33"/>
      <c r="AB22" s="33"/>
      <c r="AC22" s="33"/>
      <c r="AD22" s="121">
        <v>65</v>
      </c>
      <c r="AE22" s="33"/>
      <c r="AF22" s="33"/>
      <c r="AG22" s="33"/>
      <c r="AH22" s="121">
        <v>74</v>
      </c>
      <c r="AI22" s="33"/>
      <c r="AJ22" s="33"/>
      <c r="AK22" s="33"/>
      <c r="AL22" s="121">
        <v>76</v>
      </c>
      <c r="AM22" s="33"/>
      <c r="AN22" s="33"/>
      <c r="AO22" s="33"/>
      <c r="AP22" s="121">
        <v>77</v>
      </c>
      <c r="AQ22" s="33"/>
      <c r="AR22" s="33"/>
      <c r="AS22" s="33"/>
      <c r="AT22" s="121">
        <v>74</v>
      </c>
      <c r="AU22" s="33"/>
      <c r="AV22" s="33"/>
      <c r="AW22" s="33"/>
    </row>
    <row r="23" spans="1:49" ht="42.6" customHeight="1" thickTop="1">
      <c r="A23" s="108"/>
      <c r="B23" s="97" t="s">
        <v>16</v>
      </c>
      <c r="C23" s="95">
        <v>50</v>
      </c>
      <c r="D23" s="95">
        <v>53</v>
      </c>
      <c r="E23" s="95">
        <v>73</v>
      </c>
      <c r="F23" s="95">
        <v>86</v>
      </c>
      <c r="G23" s="95">
        <v>114</v>
      </c>
      <c r="H23" s="95">
        <v>122</v>
      </c>
      <c r="I23" s="95">
        <v>114</v>
      </c>
      <c r="J23" s="95">
        <v>77</v>
      </c>
      <c r="K23" s="95">
        <v>55</v>
      </c>
      <c r="L23" s="39"/>
      <c r="M23" s="46" t="s">
        <v>6</v>
      </c>
      <c r="N23" s="26">
        <f>+C23</f>
        <v>50</v>
      </c>
      <c r="O23" s="23">
        <f>+N23*7</f>
        <v>350</v>
      </c>
      <c r="P23" s="23">
        <f>+O23*P9</f>
        <v>35</v>
      </c>
      <c r="Q23" s="29">
        <f>+O23-P23</f>
        <v>315</v>
      </c>
      <c r="R23" s="120">
        <f t="shared" ref="R23" si="22">+D23</f>
        <v>53</v>
      </c>
      <c r="S23" s="30">
        <f>+R23*7</f>
        <v>371</v>
      </c>
      <c r="T23" s="30">
        <f>+S23*T9</f>
        <v>37.1</v>
      </c>
      <c r="U23" s="29">
        <f>+S23-T23</f>
        <v>333.9</v>
      </c>
      <c r="V23" s="120">
        <f t="shared" ref="V23" si="23">+E23</f>
        <v>73</v>
      </c>
      <c r="W23" s="30">
        <f>+V23*7</f>
        <v>511</v>
      </c>
      <c r="X23" s="30">
        <f>+W23*X9</f>
        <v>51.1</v>
      </c>
      <c r="Y23" s="29">
        <f>+W23-X23</f>
        <v>459.9</v>
      </c>
      <c r="Z23" s="120">
        <f t="shared" ref="Z23" si="24">+F23</f>
        <v>86</v>
      </c>
      <c r="AA23" s="30">
        <f>+Z23*7</f>
        <v>602</v>
      </c>
      <c r="AB23" s="30">
        <f>+AA23*AB9</f>
        <v>60.2</v>
      </c>
      <c r="AC23" s="29">
        <f>+AA23-AB23</f>
        <v>541.79999999999995</v>
      </c>
      <c r="AD23" s="120">
        <f t="shared" ref="AD23" si="25">+G23</f>
        <v>114</v>
      </c>
      <c r="AE23" s="30">
        <f>+AD23*7</f>
        <v>798</v>
      </c>
      <c r="AF23" s="30">
        <f>+AE23*AF9</f>
        <v>79.800000000000011</v>
      </c>
      <c r="AG23" s="29">
        <f>+AE23-AF23</f>
        <v>718.2</v>
      </c>
      <c r="AH23" s="120">
        <f t="shared" ref="AH23" si="26">+H23</f>
        <v>122</v>
      </c>
      <c r="AI23" s="30">
        <f>+AH23*7</f>
        <v>854</v>
      </c>
      <c r="AJ23" s="30">
        <f>+AI23*AJ9</f>
        <v>85.4</v>
      </c>
      <c r="AK23" s="29">
        <f>+AI23-AJ23</f>
        <v>768.6</v>
      </c>
      <c r="AL23" s="120">
        <f t="shared" ref="AL23" si="27">+I23</f>
        <v>114</v>
      </c>
      <c r="AM23" s="30">
        <f>+AL23*7</f>
        <v>798</v>
      </c>
      <c r="AN23" s="30">
        <f>+AM23*AN9</f>
        <v>79.800000000000011</v>
      </c>
      <c r="AO23" s="29">
        <f>+AM23-AN23</f>
        <v>718.2</v>
      </c>
      <c r="AP23" s="120">
        <f t="shared" ref="AP23" si="28">+J23</f>
        <v>77</v>
      </c>
      <c r="AQ23" s="30">
        <f>+AP23*7</f>
        <v>539</v>
      </c>
      <c r="AR23" s="30">
        <f>+AQ23*AR9</f>
        <v>53.900000000000006</v>
      </c>
      <c r="AS23" s="29">
        <f>+AQ23-AR23</f>
        <v>485.1</v>
      </c>
      <c r="AT23" s="120">
        <f t="shared" ref="AT23" si="29">+K23</f>
        <v>55</v>
      </c>
      <c r="AU23" s="30">
        <f>+AT23*7</f>
        <v>385</v>
      </c>
      <c r="AV23" s="30">
        <f>+AU23*AV9</f>
        <v>38.5</v>
      </c>
      <c r="AW23" s="29">
        <f>+AU23-AV23</f>
        <v>346.5</v>
      </c>
    </row>
    <row r="24" spans="1:49" ht="42.6" customHeight="1" thickBot="1">
      <c r="A24" s="108"/>
      <c r="B24" s="98" t="s">
        <v>42</v>
      </c>
      <c r="C24" s="93">
        <f>+Q23</f>
        <v>315</v>
      </c>
      <c r="D24" s="93">
        <f>+U23</f>
        <v>333.9</v>
      </c>
      <c r="E24" s="93">
        <f>+Y23</f>
        <v>459.9</v>
      </c>
      <c r="F24" s="93">
        <f>+AC23</f>
        <v>541.79999999999995</v>
      </c>
      <c r="G24" s="93">
        <f>+AG23</f>
        <v>718.2</v>
      </c>
      <c r="H24" s="93">
        <f>+AK23</f>
        <v>768.6</v>
      </c>
      <c r="I24" s="93">
        <f>+AO23</f>
        <v>718.2</v>
      </c>
      <c r="J24" s="93">
        <f>+AS23</f>
        <v>485.1</v>
      </c>
      <c r="K24" s="93">
        <f>+AW23</f>
        <v>346.5</v>
      </c>
      <c r="L24" s="39"/>
      <c r="M24" s="47" t="s">
        <v>51</v>
      </c>
      <c r="N24" s="27"/>
      <c r="O24" s="25"/>
      <c r="P24" s="25"/>
      <c r="Q24" s="32"/>
      <c r="R24" s="121">
        <v>56</v>
      </c>
      <c r="S24" s="33"/>
      <c r="T24" s="33"/>
      <c r="U24" s="33"/>
      <c r="V24" s="121">
        <v>38</v>
      </c>
      <c r="W24" s="33"/>
      <c r="X24" s="33"/>
      <c r="Y24" s="33"/>
      <c r="Z24" s="121">
        <v>56</v>
      </c>
      <c r="AA24" s="33"/>
      <c r="AB24" s="33"/>
      <c r="AC24" s="33"/>
      <c r="AD24" s="121">
        <v>65</v>
      </c>
      <c r="AE24" s="33"/>
      <c r="AF24" s="33"/>
      <c r="AG24" s="33"/>
      <c r="AH24" s="121">
        <v>74</v>
      </c>
      <c r="AI24" s="33"/>
      <c r="AJ24" s="33"/>
      <c r="AK24" s="33"/>
      <c r="AL24" s="121">
        <v>76</v>
      </c>
      <c r="AM24" s="33"/>
      <c r="AN24" s="33"/>
      <c r="AO24" s="33"/>
      <c r="AP24" s="121">
        <v>77</v>
      </c>
      <c r="AQ24" s="33"/>
      <c r="AR24" s="33"/>
      <c r="AS24" s="33"/>
      <c r="AT24" s="121">
        <v>74</v>
      </c>
      <c r="AU24" s="33"/>
      <c r="AV24" s="33"/>
      <c r="AW24" s="33"/>
    </row>
    <row r="25" spans="1:49" ht="42.6" customHeight="1" thickTop="1">
      <c r="A25" s="106"/>
      <c r="B25" s="94" t="s">
        <v>44</v>
      </c>
      <c r="C25" s="95">
        <v>65</v>
      </c>
      <c r="D25" s="95">
        <v>68</v>
      </c>
      <c r="E25" s="95">
        <v>91</v>
      </c>
      <c r="F25" s="95">
        <v>108</v>
      </c>
      <c r="G25" s="95">
        <v>136</v>
      </c>
      <c r="H25" s="95">
        <v>146</v>
      </c>
      <c r="I25" s="95">
        <v>136</v>
      </c>
      <c r="J25" s="95">
        <v>96</v>
      </c>
      <c r="K25" s="95">
        <v>72</v>
      </c>
      <c r="L25" s="39"/>
      <c r="M25" s="46" t="s">
        <v>3</v>
      </c>
      <c r="N25" s="26">
        <f>+C25</f>
        <v>65</v>
      </c>
      <c r="O25" s="23">
        <f>+N25*7</f>
        <v>455</v>
      </c>
      <c r="P25" s="23">
        <f>+O25*P9</f>
        <v>45.5</v>
      </c>
      <c r="Q25" s="29">
        <f>+O25-P25</f>
        <v>409.5</v>
      </c>
      <c r="R25" s="120">
        <f t="shared" ref="R25" si="30">+D25</f>
        <v>68</v>
      </c>
      <c r="S25" s="30">
        <f>+R25*7</f>
        <v>476</v>
      </c>
      <c r="T25" s="30">
        <f>+S25*T9</f>
        <v>47.6</v>
      </c>
      <c r="U25" s="29">
        <f>+S25-T25</f>
        <v>428.4</v>
      </c>
      <c r="V25" s="120">
        <f t="shared" ref="V25" si="31">+E25</f>
        <v>91</v>
      </c>
      <c r="W25" s="30">
        <f>+V25*7</f>
        <v>637</v>
      </c>
      <c r="X25" s="30">
        <f>+W25*X9</f>
        <v>63.7</v>
      </c>
      <c r="Y25" s="29">
        <f>+W25-X25</f>
        <v>573.29999999999995</v>
      </c>
      <c r="Z25" s="120">
        <f t="shared" ref="Z25" si="32">+F25</f>
        <v>108</v>
      </c>
      <c r="AA25" s="30">
        <f>+Z25*7</f>
        <v>756</v>
      </c>
      <c r="AB25" s="30">
        <f>+AA25*AB9</f>
        <v>75.600000000000009</v>
      </c>
      <c r="AC25" s="29">
        <f>+AA25-AB25</f>
        <v>680.4</v>
      </c>
      <c r="AD25" s="120">
        <f t="shared" ref="AD25" si="33">+G25</f>
        <v>136</v>
      </c>
      <c r="AE25" s="30">
        <f>+AD25*7</f>
        <v>952</v>
      </c>
      <c r="AF25" s="30">
        <f>+AE25*AF9</f>
        <v>95.2</v>
      </c>
      <c r="AG25" s="29">
        <f>+AE25-AF25</f>
        <v>856.8</v>
      </c>
      <c r="AH25" s="120">
        <f t="shared" ref="AH25" si="34">+H25</f>
        <v>146</v>
      </c>
      <c r="AI25" s="30">
        <f>+AH25*7</f>
        <v>1022</v>
      </c>
      <c r="AJ25" s="30">
        <f>+AI25*AJ9</f>
        <v>102.2</v>
      </c>
      <c r="AK25" s="29">
        <f>+AI25-AJ25</f>
        <v>919.8</v>
      </c>
      <c r="AL25" s="120">
        <f t="shared" ref="AL25" si="35">+I25</f>
        <v>136</v>
      </c>
      <c r="AM25" s="30">
        <f>+AL25*7</f>
        <v>952</v>
      </c>
      <c r="AN25" s="30">
        <f>+AM25*AN9</f>
        <v>95.2</v>
      </c>
      <c r="AO25" s="29">
        <f>+AM25-AN25</f>
        <v>856.8</v>
      </c>
      <c r="AP25" s="120">
        <f t="shared" ref="AP25" si="36">+J25</f>
        <v>96</v>
      </c>
      <c r="AQ25" s="30">
        <f>+AP25*7</f>
        <v>672</v>
      </c>
      <c r="AR25" s="30">
        <f>+AQ25*AR9</f>
        <v>67.2</v>
      </c>
      <c r="AS25" s="29">
        <f>+AQ25-AR25</f>
        <v>604.79999999999995</v>
      </c>
      <c r="AT25" s="120">
        <f t="shared" ref="AT25" si="37">+K25</f>
        <v>72</v>
      </c>
      <c r="AU25" s="30">
        <f>+AT25*7</f>
        <v>504</v>
      </c>
      <c r="AV25" s="30">
        <f>+AU25*AV9</f>
        <v>50.400000000000006</v>
      </c>
      <c r="AW25" s="29">
        <f>+AU25-AV25</f>
        <v>453.6</v>
      </c>
    </row>
    <row r="26" spans="1:49" ht="42.6" customHeight="1" thickBot="1">
      <c r="A26" s="104"/>
      <c r="B26" s="96" t="s">
        <v>45</v>
      </c>
      <c r="C26" s="93">
        <f>+Q25</f>
        <v>409.5</v>
      </c>
      <c r="D26" s="93">
        <f>+U25</f>
        <v>428.4</v>
      </c>
      <c r="E26" s="93">
        <f>+Y25</f>
        <v>573.29999999999995</v>
      </c>
      <c r="F26" s="93">
        <f>+AC25</f>
        <v>680.4</v>
      </c>
      <c r="G26" s="93">
        <f>+AG25</f>
        <v>856.8</v>
      </c>
      <c r="H26" s="93">
        <f>+AK25</f>
        <v>919.8</v>
      </c>
      <c r="I26" s="93">
        <f>+AO25</f>
        <v>856.8</v>
      </c>
      <c r="J26" s="93">
        <f>+AS25</f>
        <v>604.79999999999995</v>
      </c>
      <c r="K26" s="93">
        <f>+AW25</f>
        <v>453.6</v>
      </c>
      <c r="L26" s="39"/>
      <c r="M26" s="47" t="s">
        <v>53</v>
      </c>
      <c r="N26" s="27"/>
      <c r="O26" s="25"/>
      <c r="P26" s="25"/>
      <c r="Q26" s="32"/>
      <c r="R26" s="121">
        <v>56</v>
      </c>
      <c r="S26" s="32"/>
      <c r="T26" s="32"/>
      <c r="U26" s="32"/>
      <c r="V26" s="121">
        <v>38</v>
      </c>
      <c r="W26" s="32"/>
      <c r="X26" s="32"/>
      <c r="Y26" s="32"/>
      <c r="Z26" s="121">
        <v>56</v>
      </c>
      <c r="AA26" s="32"/>
      <c r="AB26" s="32"/>
      <c r="AC26" s="32"/>
      <c r="AD26" s="121">
        <v>65</v>
      </c>
      <c r="AE26" s="32"/>
      <c r="AF26" s="32"/>
      <c r="AG26" s="32"/>
      <c r="AH26" s="121">
        <v>74</v>
      </c>
      <c r="AI26" s="32"/>
      <c r="AJ26" s="32"/>
      <c r="AK26" s="32"/>
      <c r="AL26" s="121">
        <v>76</v>
      </c>
      <c r="AM26" s="32"/>
      <c r="AN26" s="32"/>
      <c r="AO26" s="32"/>
      <c r="AP26" s="121">
        <v>77</v>
      </c>
      <c r="AQ26" s="32"/>
      <c r="AR26" s="32"/>
      <c r="AS26" s="32"/>
      <c r="AT26" s="121">
        <v>74</v>
      </c>
      <c r="AU26" s="32"/>
      <c r="AV26" s="32"/>
      <c r="AW26" s="32"/>
    </row>
    <row r="27" spans="1:49" ht="42.6" customHeight="1" thickTop="1">
      <c r="A27" s="114" t="s">
        <v>40</v>
      </c>
      <c r="B27" s="97" t="s">
        <v>22</v>
      </c>
      <c r="C27" s="95">
        <v>41</v>
      </c>
      <c r="D27" s="95">
        <v>43</v>
      </c>
      <c r="E27" s="95">
        <v>52</v>
      </c>
      <c r="F27" s="95">
        <v>68</v>
      </c>
      <c r="G27" s="95">
        <v>88</v>
      </c>
      <c r="H27" s="95">
        <v>98</v>
      </c>
      <c r="I27" s="95">
        <v>88</v>
      </c>
      <c r="J27" s="95">
        <v>55</v>
      </c>
      <c r="K27" s="95">
        <v>45</v>
      </c>
      <c r="L27" s="39"/>
      <c r="M27" s="48" t="s">
        <v>4</v>
      </c>
      <c r="N27" s="26">
        <f>+C27</f>
        <v>41</v>
      </c>
      <c r="O27" s="23">
        <f>+N27*7</f>
        <v>287</v>
      </c>
      <c r="P27" s="23">
        <f>+O27*P9</f>
        <v>28.700000000000003</v>
      </c>
      <c r="Q27" s="29">
        <f>+O27-P27</f>
        <v>258.3</v>
      </c>
      <c r="R27" s="120">
        <f t="shared" ref="R27" si="38">+D27</f>
        <v>43</v>
      </c>
      <c r="S27" s="30">
        <f>+R27*7</f>
        <v>301</v>
      </c>
      <c r="T27" s="30">
        <f>+S27*T9</f>
        <v>30.1</v>
      </c>
      <c r="U27" s="29">
        <f>+S27-T27</f>
        <v>270.89999999999998</v>
      </c>
      <c r="V27" s="120">
        <f t="shared" ref="V27" si="39">+E27</f>
        <v>52</v>
      </c>
      <c r="W27" s="30">
        <f>+V27*7</f>
        <v>364</v>
      </c>
      <c r="X27" s="30">
        <f>+W27*X9</f>
        <v>36.4</v>
      </c>
      <c r="Y27" s="29">
        <f>+W27-X27</f>
        <v>327.60000000000002</v>
      </c>
      <c r="Z27" s="120">
        <f t="shared" ref="Z27" si="40">+F27</f>
        <v>68</v>
      </c>
      <c r="AA27" s="30">
        <f>+Z27*7</f>
        <v>476</v>
      </c>
      <c r="AB27" s="30">
        <f>+AA27*AB9</f>
        <v>47.6</v>
      </c>
      <c r="AC27" s="29">
        <f>+AA27-AB27</f>
        <v>428.4</v>
      </c>
      <c r="AD27" s="120">
        <f t="shared" ref="AD27" si="41">+G27</f>
        <v>88</v>
      </c>
      <c r="AE27" s="30">
        <f>+AD27*7</f>
        <v>616</v>
      </c>
      <c r="AF27" s="30">
        <f>+AE27*AF9</f>
        <v>61.6</v>
      </c>
      <c r="AG27" s="29">
        <f>+AE27-AF27</f>
        <v>554.4</v>
      </c>
      <c r="AH27" s="120">
        <f t="shared" ref="AH27" si="42">+H27</f>
        <v>98</v>
      </c>
      <c r="AI27" s="30">
        <f>+AH27*7</f>
        <v>686</v>
      </c>
      <c r="AJ27" s="30">
        <f>+AI27*AJ9</f>
        <v>68.600000000000009</v>
      </c>
      <c r="AK27" s="29">
        <f>+AI27-AJ27</f>
        <v>617.4</v>
      </c>
      <c r="AL27" s="120">
        <f t="shared" ref="AL27" si="43">+I27</f>
        <v>88</v>
      </c>
      <c r="AM27" s="30">
        <f>+AL27*7</f>
        <v>616</v>
      </c>
      <c r="AN27" s="30">
        <f>+AM27*AN9</f>
        <v>61.6</v>
      </c>
      <c r="AO27" s="29">
        <f>+AM27-AN27</f>
        <v>554.4</v>
      </c>
      <c r="AP27" s="120">
        <f t="shared" ref="AP27" si="44">+J27</f>
        <v>55</v>
      </c>
      <c r="AQ27" s="30">
        <f>+AP27*7</f>
        <v>385</v>
      </c>
      <c r="AR27" s="30">
        <f>+AQ27*AR9</f>
        <v>38.5</v>
      </c>
      <c r="AS27" s="29">
        <f>+AQ27-AR27</f>
        <v>346.5</v>
      </c>
      <c r="AT27" s="120">
        <f t="shared" ref="AT27" si="45">+K27</f>
        <v>45</v>
      </c>
      <c r="AU27" s="30">
        <f>+AT27*7</f>
        <v>315</v>
      </c>
      <c r="AV27" s="30">
        <f>+AU27*AV9</f>
        <v>31.5</v>
      </c>
      <c r="AW27" s="29">
        <f>+AU27-AV27</f>
        <v>283.5</v>
      </c>
    </row>
    <row r="28" spans="1:49" ht="42.6" customHeight="1" thickBot="1">
      <c r="A28" s="109"/>
      <c r="B28" s="98" t="s">
        <v>46</v>
      </c>
      <c r="C28" s="93">
        <f>+Q27</f>
        <v>258.3</v>
      </c>
      <c r="D28" s="93">
        <f>+U27</f>
        <v>270.89999999999998</v>
      </c>
      <c r="E28" s="93">
        <f>+Y27</f>
        <v>327.60000000000002</v>
      </c>
      <c r="F28" s="93">
        <f>+AC27</f>
        <v>428.4</v>
      </c>
      <c r="G28" s="93">
        <f>+AG27</f>
        <v>554.4</v>
      </c>
      <c r="H28" s="93">
        <f>+AK27</f>
        <v>617.4</v>
      </c>
      <c r="I28" s="93">
        <f>+AO27</f>
        <v>554.4</v>
      </c>
      <c r="J28" s="93">
        <f>+AS27</f>
        <v>346.5</v>
      </c>
      <c r="K28" s="93">
        <f>+AW27</f>
        <v>283.5</v>
      </c>
      <c r="L28" s="39"/>
      <c r="M28" s="49" t="s">
        <v>54</v>
      </c>
      <c r="N28" s="36"/>
      <c r="O28" s="24"/>
      <c r="P28" s="24"/>
      <c r="Q28" s="34"/>
      <c r="R28" s="121">
        <v>56</v>
      </c>
      <c r="S28" s="34"/>
      <c r="T28" s="34"/>
      <c r="U28" s="34"/>
      <c r="V28" s="121">
        <v>38</v>
      </c>
      <c r="W28" s="34"/>
      <c r="X28" s="34"/>
      <c r="Y28" s="34"/>
      <c r="Z28" s="121">
        <v>56</v>
      </c>
      <c r="AA28" s="34"/>
      <c r="AB28" s="34"/>
      <c r="AC28" s="34"/>
      <c r="AD28" s="121">
        <v>65</v>
      </c>
      <c r="AE28" s="34"/>
      <c r="AF28" s="34"/>
      <c r="AG28" s="34"/>
      <c r="AH28" s="121">
        <v>74</v>
      </c>
      <c r="AI28" s="34"/>
      <c r="AJ28" s="34"/>
      <c r="AK28" s="34"/>
      <c r="AL28" s="121">
        <v>76</v>
      </c>
      <c r="AM28" s="34"/>
      <c r="AN28" s="34"/>
      <c r="AO28" s="34"/>
      <c r="AP28" s="121">
        <v>77</v>
      </c>
      <c r="AQ28" s="34"/>
      <c r="AR28" s="34"/>
      <c r="AS28" s="34"/>
      <c r="AT28" s="121">
        <v>74</v>
      </c>
      <c r="AU28" s="34"/>
      <c r="AV28" s="34"/>
      <c r="AW28" s="34"/>
    </row>
    <row r="29" spans="1:49" ht="42.6" customHeight="1" thickTop="1">
      <c r="A29" s="110"/>
      <c r="B29" s="99" t="s">
        <v>20</v>
      </c>
      <c r="C29" s="100">
        <v>65</v>
      </c>
      <c r="D29" s="100">
        <v>68</v>
      </c>
      <c r="E29" s="100">
        <v>91</v>
      </c>
      <c r="F29" s="100">
        <v>108</v>
      </c>
      <c r="G29" s="100">
        <v>136</v>
      </c>
      <c r="H29" s="100">
        <v>146</v>
      </c>
      <c r="I29" s="100">
        <v>136</v>
      </c>
      <c r="J29" s="100">
        <v>96</v>
      </c>
      <c r="K29" s="100">
        <v>70</v>
      </c>
      <c r="L29" s="39"/>
      <c r="M29" s="50" t="s">
        <v>7</v>
      </c>
      <c r="N29" s="26">
        <f>+C29</f>
        <v>65</v>
      </c>
      <c r="O29" s="23">
        <f>+N29*7</f>
        <v>455</v>
      </c>
      <c r="P29" s="23">
        <f>+O29*P9</f>
        <v>45.5</v>
      </c>
      <c r="Q29" s="29">
        <f>+O29-P29</f>
        <v>409.5</v>
      </c>
      <c r="R29" s="120">
        <f t="shared" ref="R29" si="46">+D29</f>
        <v>68</v>
      </c>
      <c r="S29" s="30">
        <f>+R29*7</f>
        <v>476</v>
      </c>
      <c r="T29" s="30">
        <f>+S29*T9</f>
        <v>47.6</v>
      </c>
      <c r="U29" s="29">
        <f>+S29-T29</f>
        <v>428.4</v>
      </c>
      <c r="V29" s="120">
        <f t="shared" ref="V29" si="47">+E29</f>
        <v>91</v>
      </c>
      <c r="W29" s="30">
        <f>+V29*7</f>
        <v>637</v>
      </c>
      <c r="X29" s="30">
        <f>+W29*X9</f>
        <v>63.7</v>
      </c>
      <c r="Y29" s="29">
        <f>+W29-X29</f>
        <v>573.29999999999995</v>
      </c>
      <c r="Z29" s="120">
        <f t="shared" ref="Z29" si="48">+F29</f>
        <v>108</v>
      </c>
      <c r="AA29" s="30">
        <f>+Z29*7</f>
        <v>756</v>
      </c>
      <c r="AB29" s="30">
        <f>+AA29*AB9</f>
        <v>75.600000000000009</v>
      </c>
      <c r="AC29" s="29">
        <f>+AA29-AB29</f>
        <v>680.4</v>
      </c>
      <c r="AD29" s="120">
        <f t="shared" ref="AD29" si="49">+G29</f>
        <v>136</v>
      </c>
      <c r="AE29" s="30">
        <f>+AD29*7</f>
        <v>952</v>
      </c>
      <c r="AF29" s="30">
        <f>+AE29*AF9</f>
        <v>95.2</v>
      </c>
      <c r="AG29" s="29">
        <f>+AE29-AF29</f>
        <v>856.8</v>
      </c>
      <c r="AH29" s="120">
        <f t="shared" ref="AH29" si="50">+H29</f>
        <v>146</v>
      </c>
      <c r="AI29" s="30">
        <f>+AH29*7</f>
        <v>1022</v>
      </c>
      <c r="AJ29" s="30">
        <f>+AI29*AJ9</f>
        <v>102.2</v>
      </c>
      <c r="AK29" s="29">
        <f>+AI29-AJ29</f>
        <v>919.8</v>
      </c>
      <c r="AL29" s="120">
        <f t="shared" ref="AL29" si="51">+I29</f>
        <v>136</v>
      </c>
      <c r="AM29" s="30">
        <f>+AL29*7</f>
        <v>952</v>
      </c>
      <c r="AN29" s="30">
        <f>+AM29*AN9</f>
        <v>95.2</v>
      </c>
      <c r="AO29" s="29">
        <f>+AM29-AN29</f>
        <v>856.8</v>
      </c>
      <c r="AP29" s="120">
        <f t="shared" ref="AP29" si="52">+J29</f>
        <v>96</v>
      </c>
      <c r="AQ29" s="30">
        <f>+AP29*7</f>
        <v>672</v>
      </c>
      <c r="AR29" s="30">
        <f>+AQ29*AR9</f>
        <v>67.2</v>
      </c>
      <c r="AS29" s="29">
        <f>+AQ29-AR29</f>
        <v>604.79999999999995</v>
      </c>
      <c r="AT29" s="120">
        <f t="shared" ref="AT29" si="53">+K29</f>
        <v>70</v>
      </c>
      <c r="AU29" s="30">
        <f>+AT29*7</f>
        <v>490</v>
      </c>
      <c r="AV29" s="30">
        <f>+AU29*AV9</f>
        <v>49</v>
      </c>
      <c r="AW29" s="29">
        <f>+AU29-AV29</f>
        <v>441</v>
      </c>
    </row>
    <row r="30" spans="1:49" ht="42.6" customHeight="1" thickBot="1">
      <c r="A30" s="111"/>
      <c r="B30" s="101" t="s">
        <v>47</v>
      </c>
      <c r="C30" s="102">
        <f>+Q29</f>
        <v>409.5</v>
      </c>
      <c r="D30" s="103">
        <f>+U29</f>
        <v>428.4</v>
      </c>
      <c r="E30" s="103">
        <f>+Y29</f>
        <v>573.29999999999995</v>
      </c>
      <c r="F30" s="103">
        <f>+AC29</f>
        <v>680.4</v>
      </c>
      <c r="G30" s="103">
        <f>+AG29</f>
        <v>856.8</v>
      </c>
      <c r="H30" s="103">
        <f>+AK29</f>
        <v>919.8</v>
      </c>
      <c r="I30" s="103">
        <f>+AO29</f>
        <v>856.8</v>
      </c>
      <c r="J30" s="103">
        <f>+AS29</f>
        <v>604.79999999999995</v>
      </c>
      <c r="K30" s="103">
        <f>+AW29</f>
        <v>441</v>
      </c>
      <c r="L30" s="39"/>
      <c r="M30" s="51" t="s">
        <v>55</v>
      </c>
      <c r="N30" s="37"/>
      <c r="O30" s="22"/>
      <c r="P30" s="22"/>
      <c r="Q30" s="35"/>
      <c r="R30" s="121">
        <v>56</v>
      </c>
      <c r="S30" s="35"/>
      <c r="T30" s="35"/>
      <c r="U30" s="35"/>
      <c r="V30" s="121">
        <v>38</v>
      </c>
      <c r="W30" s="35"/>
      <c r="X30" s="35"/>
      <c r="Y30" s="35"/>
      <c r="Z30" s="121">
        <v>56</v>
      </c>
      <c r="AA30" s="35"/>
      <c r="AB30" s="35"/>
      <c r="AC30" s="35"/>
      <c r="AD30" s="121">
        <v>65</v>
      </c>
      <c r="AE30" s="35"/>
      <c r="AF30" s="35"/>
      <c r="AG30" s="35"/>
      <c r="AH30" s="121">
        <v>74</v>
      </c>
      <c r="AI30" s="35"/>
      <c r="AJ30" s="35"/>
      <c r="AK30" s="35"/>
      <c r="AL30" s="121">
        <v>76</v>
      </c>
      <c r="AM30" s="35"/>
      <c r="AN30" s="35"/>
      <c r="AO30" s="35"/>
      <c r="AP30" s="121">
        <v>77</v>
      </c>
      <c r="AQ30" s="35"/>
      <c r="AR30" s="35"/>
      <c r="AS30" s="35"/>
      <c r="AT30" s="121">
        <v>74</v>
      </c>
      <c r="AU30" s="35"/>
      <c r="AV30" s="35"/>
      <c r="AW30" s="35"/>
    </row>
    <row r="31" spans="1:49" ht="18" customHeight="1">
      <c r="B31" s="73"/>
      <c r="C31" s="87" t="s">
        <v>48</v>
      </c>
      <c r="D31" s="73"/>
      <c r="E31" s="73"/>
      <c r="F31" s="73"/>
      <c r="G31" s="73"/>
      <c r="H31" s="73"/>
      <c r="I31" s="73"/>
      <c r="J31" s="73"/>
      <c r="K31" s="73"/>
      <c r="L31" s="71"/>
      <c r="M31" s="71"/>
    </row>
    <row r="32" spans="1:49" ht="30" customHeight="1">
      <c r="A32" s="85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1"/>
      <c r="M32" s="71"/>
    </row>
    <row r="33" spans="1:13" ht="17.25" customHeight="1">
      <c r="A33" s="115" t="s">
        <v>56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71"/>
      <c r="M33" s="71"/>
    </row>
    <row r="34" spans="1:13" ht="17.25" customHeight="1">
      <c r="A34" s="117" t="s">
        <v>65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72"/>
      <c r="M34" s="72"/>
    </row>
    <row r="35" spans="1:13" ht="15" customHeight="1">
      <c r="A35" s="119" t="s">
        <v>66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64"/>
      <c r="M35" s="64"/>
    </row>
    <row r="36" spans="1:13" s="16" customFormat="1" ht="20.100000000000001" customHeight="1">
      <c r="A36" s="15" t="s">
        <v>67</v>
      </c>
      <c r="B36" s="74" t="s">
        <v>57</v>
      </c>
      <c r="C36" s="81" t="s">
        <v>58</v>
      </c>
      <c r="D36" s="75"/>
      <c r="E36" s="82" t="s">
        <v>63</v>
      </c>
      <c r="F36" s="76"/>
      <c r="G36" s="76" t="s">
        <v>64</v>
      </c>
      <c r="H36" s="83"/>
      <c r="J36" s="81" t="s">
        <v>59</v>
      </c>
      <c r="M36" s="54"/>
    </row>
    <row r="37" spans="1:13" s="16" customFormat="1" ht="20.100000000000001" customHeight="1">
      <c r="A37" s="15" t="s">
        <v>9</v>
      </c>
      <c r="B37" s="19" t="s">
        <v>60</v>
      </c>
      <c r="C37" s="18"/>
      <c r="D37" s="6"/>
      <c r="F37" s="19" t="s">
        <v>61</v>
      </c>
      <c r="G37" s="21"/>
      <c r="H37" s="21"/>
      <c r="I37" s="21"/>
      <c r="J37" s="20"/>
    </row>
    <row r="38" spans="1:13" s="16" customFormat="1" ht="20.100000000000001" customHeight="1">
      <c r="B38" s="116" t="s">
        <v>62</v>
      </c>
      <c r="C38" s="116"/>
      <c r="D38" s="21"/>
      <c r="I38" s="21"/>
      <c r="J38" s="21"/>
    </row>
    <row r="39" spans="1:13" s="17" customFormat="1" ht="15.75">
      <c r="A39" s="118" t="s">
        <v>68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</row>
    <row r="40" spans="1:13" s="17" customFormat="1" ht="15.7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3" ht="37.5" customHeight="1"/>
    <row r="42" spans="1:13" ht="15" customHeight="1">
      <c r="A42" s="86" t="s">
        <v>13</v>
      </c>
      <c r="B42" s="56"/>
      <c r="C42" s="63"/>
      <c r="D42" s="63"/>
      <c r="E42" s="63"/>
      <c r="G42" s="63"/>
      <c r="I42" s="84" t="s">
        <v>14</v>
      </c>
      <c r="K42" s="84" t="s">
        <v>15</v>
      </c>
    </row>
    <row r="43" spans="1:13" ht="38.25" customHeight="1">
      <c r="A43" s="59"/>
      <c r="C43" s="55"/>
      <c r="D43" s="55"/>
    </row>
    <row r="44" spans="1:13" ht="19.5" customHeight="1">
      <c r="A44" s="60"/>
      <c r="B44" s="60"/>
    </row>
    <row r="45" spans="1:13" ht="25.5" customHeight="1">
      <c r="A45" s="60"/>
      <c r="B45" s="60"/>
    </row>
    <row r="46" spans="1:13" ht="25.5" customHeight="1">
      <c r="A46" s="60"/>
      <c r="B46" s="60"/>
    </row>
    <row r="47" spans="1:13" ht="25.5" customHeight="1"/>
    <row r="48" spans="1:13" ht="54.75" customHeight="1"/>
    <row r="49" ht="25.5" customHeight="1"/>
    <row r="50" ht="25.5" customHeight="1"/>
    <row r="51" ht="25.5" customHeight="1"/>
    <row r="52" ht="44.25" customHeight="1"/>
    <row r="53" ht="25.5" customHeight="1"/>
    <row r="54" ht="15" customHeight="1"/>
    <row r="55" ht="25.5" customHeight="1"/>
    <row r="56" ht="25.5" customHeight="1"/>
    <row r="57" ht="22.5" customHeight="1"/>
    <row r="58" ht="25.5" customHeight="1"/>
    <row r="59" ht="25.5" customHeight="1"/>
    <row r="60" ht="25.5" customHeight="1"/>
    <row r="61" ht="38.25" customHeight="1"/>
    <row r="62" ht="25.5" customHeight="1"/>
    <row r="63" ht="15" customHeight="1"/>
    <row r="64" ht="25.5" customHeight="1"/>
    <row r="65" ht="25.5" customHeight="1"/>
    <row r="66" ht="15" customHeight="1"/>
    <row r="67" s="4" customFormat="1" ht="36.75" customHeight="1"/>
    <row r="68" ht="18" customHeight="1"/>
    <row r="88" ht="20.25" customHeight="1"/>
  </sheetData>
  <mergeCells count="69">
    <mergeCell ref="AL29:AL30"/>
    <mergeCell ref="AP29:AP30"/>
    <mergeCell ref="AT29:AT30"/>
    <mergeCell ref="R29:R30"/>
    <mergeCell ref="V29:V30"/>
    <mergeCell ref="Z29:Z30"/>
    <mergeCell ref="AD29:AD30"/>
    <mergeCell ref="AH29:AH30"/>
    <mergeCell ref="AL27:AL28"/>
    <mergeCell ref="AP27:AP28"/>
    <mergeCell ref="AT27:AT28"/>
    <mergeCell ref="R25:R26"/>
    <mergeCell ref="V25:V26"/>
    <mergeCell ref="Z25:Z26"/>
    <mergeCell ref="AD25:AD26"/>
    <mergeCell ref="AH25:AH26"/>
    <mergeCell ref="AL25:AL26"/>
    <mergeCell ref="AP25:AP26"/>
    <mergeCell ref="AT25:AT26"/>
    <mergeCell ref="R27:R28"/>
    <mergeCell ref="V27:V28"/>
    <mergeCell ref="Z27:Z28"/>
    <mergeCell ref="AD27:AD28"/>
    <mergeCell ref="AH27:AH28"/>
    <mergeCell ref="R23:R24"/>
    <mergeCell ref="V23:V24"/>
    <mergeCell ref="Z23:Z24"/>
    <mergeCell ref="AD23:AD24"/>
    <mergeCell ref="AH23:AH24"/>
    <mergeCell ref="AL23:AL24"/>
    <mergeCell ref="AP23:AP24"/>
    <mergeCell ref="AT23:AT24"/>
    <mergeCell ref="AL21:AL22"/>
    <mergeCell ref="AP21:AP22"/>
    <mergeCell ref="AT21:AT22"/>
    <mergeCell ref="AL19:AL20"/>
    <mergeCell ref="AP19:AP20"/>
    <mergeCell ref="AT19:AT20"/>
    <mergeCell ref="R21:R22"/>
    <mergeCell ref="V21:V22"/>
    <mergeCell ref="Z21:Z22"/>
    <mergeCell ref="AD21:AD22"/>
    <mergeCell ref="AH21:AH22"/>
    <mergeCell ref="R19:R20"/>
    <mergeCell ref="V19:V20"/>
    <mergeCell ref="Z19:Z20"/>
    <mergeCell ref="AD19:AD20"/>
    <mergeCell ref="AH19:AH20"/>
    <mergeCell ref="AH17:AH18"/>
    <mergeCell ref="AL17:AL18"/>
    <mergeCell ref="AP17:AP18"/>
    <mergeCell ref="AT17:AT18"/>
    <mergeCell ref="L15:L16"/>
    <mergeCell ref="V15:V16"/>
    <mergeCell ref="Z15:Z16"/>
    <mergeCell ref="AD15:AD16"/>
    <mergeCell ref="AH15:AH16"/>
    <mergeCell ref="AL15:AL16"/>
    <mergeCell ref="AP15:AP16"/>
    <mergeCell ref="AT15:AT16"/>
    <mergeCell ref="L17:L18"/>
    <mergeCell ref="V17:V18"/>
    <mergeCell ref="Z17:Z18"/>
    <mergeCell ref="AD17:AD18"/>
    <mergeCell ref="A33:K33"/>
    <mergeCell ref="B38:C38"/>
    <mergeCell ref="A34:K34"/>
    <mergeCell ref="A39:K39"/>
    <mergeCell ref="A35:K35"/>
  </mergeCells>
  <hyperlinks>
    <hyperlink ref="A11" r:id="rId1"/>
  </hyperlinks>
  <printOptions horizontalCentered="1"/>
  <pageMargins left="0.27559055118110237" right="0.27559055118110237" top="0.27559055118110237" bottom="0.27559055118110237" header="0.31496062992125984" footer="0.31496062992125984"/>
  <pageSetup paperSize="8" scale="87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2020-02-09T19:36:47Z</cp:lastPrinted>
  <dcterms:created xsi:type="dcterms:W3CDTF">2016-11-26T21:06:51Z</dcterms:created>
  <dcterms:modified xsi:type="dcterms:W3CDTF">2020-03-17T11:44:40Z</dcterms:modified>
</cp:coreProperties>
</file>